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ji\Assessoria_Direx\Documentos Institucionais\1. Documento em Revisão 2025\2. Manual + Ferramentas da Qualidade\Formato inicial\"/>
    </mc:Choice>
  </mc:AlternateContent>
  <xr:revisionPtr revIDLastSave="0" documentId="13_ncr:1_{934229D9-8A22-4DE6-AD02-5A189B8DBE65}" xr6:coauthVersionLast="36" xr6:coauthVersionMax="36" xr10:uidLastSave="{00000000-0000-0000-0000-000000000000}"/>
  <bookViews>
    <workbookView minimized="1" xWindow="0" yWindow="0" windowWidth="17970" windowHeight="5865" xr2:uid="{CFAE7C1B-5EB0-49AC-B222-9C643DFA573D}"/>
  </bookViews>
  <sheets>
    <sheet name="Ciclo de PDCA" sheetId="1" r:id="rId1"/>
    <sheet name="(P) Planejamento" sheetId="2" r:id="rId2"/>
    <sheet name="(D) Desenvolvimento" sheetId="3" r:id="rId3"/>
    <sheet name="(C) Checagem" sheetId="4" r:id="rId4"/>
    <sheet name="(A) Ação" sheetId="5" r:id="rId5"/>
    <sheet name="ISHIKAWA" sheetId="6" r:id="rId6"/>
    <sheet name="5 PORQUÊS" sheetId="12" r:id="rId7"/>
    <sheet name="PARETO" sheetId="14" r:id="rId8"/>
    <sheet name="GUT" sheetId="15" r:id="rId9"/>
    <sheet name="INDICADORES" sheetId="13" r:id="rId10"/>
    <sheet name="APOIO" sheetId="9" r:id="rId11"/>
  </sheets>
  <externalReferences>
    <externalReference r:id="rId12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3" l="1"/>
  <c r="M57" i="13"/>
  <c r="L57" i="13"/>
  <c r="K57" i="13"/>
  <c r="J57" i="13"/>
  <c r="I57" i="13"/>
  <c r="H57" i="13"/>
  <c r="G57" i="13"/>
  <c r="F57" i="13"/>
  <c r="E57" i="13"/>
  <c r="D57" i="13"/>
  <c r="E37" i="13"/>
  <c r="F37" i="13"/>
  <c r="G37" i="13"/>
  <c r="H37" i="13"/>
  <c r="I37" i="13"/>
  <c r="J37" i="13"/>
  <c r="K37" i="13"/>
  <c r="L37" i="13"/>
  <c r="M37" i="13"/>
  <c r="N37" i="13"/>
  <c r="D37" i="13"/>
  <c r="G36" i="3" l="1"/>
  <c r="H26" i="15" l="1"/>
  <c r="F26" i="15"/>
  <c r="D26" i="15"/>
  <c r="I26" i="15" s="1"/>
  <c r="H25" i="15"/>
  <c r="F25" i="15"/>
  <c r="D25" i="15"/>
  <c r="I25" i="15" s="1"/>
  <c r="H24" i="15"/>
  <c r="F24" i="15"/>
  <c r="D24" i="15"/>
  <c r="I24" i="15" s="1"/>
  <c r="H23" i="15"/>
  <c r="F23" i="15"/>
  <c r="D23" i="15"/>
  <c r="I23" i="15" s="1"/>
  <c r="H22" i="15"/>
  <c r="F22" i="15"/>
  <c r="D22" i="15"/>
  <c r="I22" i="15" s="1"/>
  <c r="H21" i="15"/>
  <c r="F21" i="15"/>
  <c r="D21" i="15"/>
  <c r="I21" i="15" s="1"/>
  <c r="H20" i="15"/>
  <c r="F20" i="15"/>
  <c r="D20" i="15"/>
  <c r="I20" i="15" s="1"/>
  <c r="H19" i="15"/>
  <c r="F19" i="15"/>
  <c r="D19" i="15"/>
  <c r="I19" i="15" s="1"/>
  <c r="H18" i="15"/>
  <c r="F18" i="15"/>
  <c r="D18" i="15"/>
  <c r="I18" i="15" s="1"/>
  <c r="H17" i="15"/>
  <c r="F17" i="15"/>
  <c r="D17" i="15"/>
  <c r="I17" i="15" s="1"/>
  <c r="H16" i="15"/>
  <c r="F16" i="15"/>
  <c r="D16" i="15"/>
  <c r="I16" i="15" s="1"/>
  <c r="H15" i="15"/>
  <c r="F15" i="15"/>
  <c r="D15" i="15"/>
  <c r="I15" i="15" s="1"/>
  <c r="H14" i="15"/>
  <c r="F14" i="15"/>
  <c r="D14" i="15"/>
  <c r="I14" i="15" s="1"/>
  <c r="H13" i="15"/>
  <c r="F13" i="15"/>
  <c r="D13" i="15"/>
  <c r="I13" i="15" s="1"/>
  <c r="H12" i="15"/>
  <c r="F12" i="15"/>
  <c r="D12" i="15"/>
  <c r="I12" i="15" s="1"/>
  <c r="H11" i="15"/>
  <c r="F11" i="15"/>
  <c r="D11" i="15"/>
  <c r="I11" i="15" s="1"/>
  <c r="H10" i="15"/>
  <c r="F10" i="15"/>
  <c r="D10" i="15"/>
  <c r="H9" i="15"/>
  <c r="F9" i="15"/>
  <c r="D9" i="15"/>
  <c r="I9" i="15" s="1"/>
  <c r="H8" i="15"/>
  <c r="F8" i="15"/>
  <c r="D8" i="15"/>
  <c r="I8" i="15" s="1"/>
  <c r="H7" i="15"/>
  <c r="F7" i="15"/>
  <c r="D7" i="15"/>
  <c r="I7" i="15" s="1"/>
  <c r="H6" i="15"/>
  <c r="F6" i="15"/>
  <c r="D6" i="15"/>
  <c r="I6" i="15" s="1"/>
  <c r="H5" i="15"/>
  <c r="F5" i="15"/>
  <c r="D5" i="15"/>
  <c r="H4" i="15"/>
  <c r="F4" i="15"/>
  <c r="D4" i="15"/>
  <c r="I4" i="15" s="1"/>
  <c r="I10" i="15" l="1"/>
  <c r="I5" i="15"/>
  <c r="G16" i="14"/>
  <c r="J10" i="14" s="1"/>
  <c r="G6" i="14"/>
  <c r="G7" i="14" s="1"/>
  <c r="G8" i="14" s="1"/>
  <c r="G9" i="14" s="1"/>
  <c r="G10" i="14" s="1"/>
  <c r="G11" i="14" s="1"/>
  <c r="G12" i="14" s="1"/>
  <c r="G13" i="14" s="1"/>
  <c r="G14" i="14" s="1"/>
  <c r="G15" i="14" s="1"/>
  <c r="J8" i="14" l="1"/>
  <c r="K8" i="14" s="1"/>
  <c r="J11" i="14"/>
  <c r="J14" i="14"/>
  <c r="J6" i="14"/>
  <c r="K6" i="14" s="1"/>
  <c r="J9" i="14"/>
  <c r="J13" i="14"/>
  <c r="J12" i="14"/>
  <c r="J7" i="14"/>
  <c r="K7" i="14" s="1"/>
  <c r="J15" i="14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6" i="3"/>
  <c r="I59" i="3"/>
  <c r="G59" i="3"/>
  <c r="E59" i="3"/>
  <c r="J59" i="3" s="1"/>
  <c r="I58" i="3"/>
  <c r="G58" i="3"/>
  <c r="E58" i="3"/>
  <c r="J58" i="3" s="1"/>
  <c r="I57" i="3"/>
  <c r="G57" i="3"/>
  <c r="E57" i="3"/>
  <c r="J57" i="3" s="1"/>
  <c r="I56" i="3"/>
  <c r="G56" i="3"/>
  <c r="E56" i="3"/>
  <c r="J56" i="3" s="1"/>
  <c r="I55" i="3"/>
  <c r="G55" i="3"/>
  <c r="E55" i="3"/>
  <c r="J55" i="3" s="1"/>
  <c r="I54" i="3"/>
  <c r="G54" i="3"/>
  <c r="E54" i="3"/>
  <c r="J54" i="3" s="1"/>
  <c r="I53" i="3"/>
  <c r="G53" i="3"/>
  <c r="E53" i="3"/>
  <c r="J53" i="3" s="1"/>
  <c r="I52" i="3"/>
  <c r="G52" i="3"/>
  <c r="E52" i="3"/>
  <c r="J52" i="3" s="1"/>
  <c r="I51" i="3"/>
  <c r="G51" i="3"/>
  <c r="E51" i="3"/>
  <c r="J51" i="3" s="1"/>
  <c r="I50" i="3"/>
  <c r="G50" i="3"/>
  <c r="E50" i="3"/>
  <c r="J50" i="3" s="1"/>
  <c r="I49" i="3"/>
  <c r="G49" i="3"/>
  <c r="E49" i="3"/>
  <c r="J49" i="3" s="1"/>
  <c r="I48" i="3"/>
  <c r="G48" i="3"/>
  <c r="E48" i="3"/>
  <c r="J48" i="3" s="1"/>
  <c r="I47" i="3"/>
  <c r="G47" i="3"/>
  <c r="E47" i="3"/>
  <c r="J47" i="3" s="1"/>
  <c r="I46" i="3"/>
  <c r="G46" i="3"/>
  <c r="E46" i="3"/>
  <c r="J46" i="3" s="1"/>
  <c r="I45" i="3"/>
  <c r="G45" i="3"/>
  <c r="E45" i="3"/>
  <c r="J45" i="3" s="1"/>
  <c r="I44" i="3"/>
  <c r="G44" i="3"/>
  <c r="E44" i="3"/>
  <c r="J44" i="3" s="1"/>
  <c r="I43" i="3"/>
  <c r="G43" i="3"/>
  <c r="E43" i="3"/>
  <c r="J43" i="3" s="1"/>
  <c r="I42" i="3"/>
  <c r="G42" i="3"/>
  <c r="E42" i="3"/>
  <c r="J42" i="3" s="1"/>
  <c r="I41" i="3"/>
  <c r="G41" i="3"/>
  <c r="E41" i="3"/>
  <c r="J41" i="3" s="1"/>
  <c r="I40" i="3"/>
  <c r="G40" i="3"/>
  <c r="E40" i="3"/>
  <c r="J40" i="3" s="1"/>
  <c r="I39" i="3"/>
  <c r="G39" i="3"/>
  <c r="E39" i="3"/>
  <c r="I38" i="3"/>
  <c r="G38" i="3"/>
  <c r="E38" i="3"/>
  <c r="I37" i="3"/>
  <c r="G37" i="3"/>
  <c r="E37" i="3"/>
  <c r="I36" i="3"/>
  <c r="E36" i="3"/>
  <c r="M12" i="3"/>
  <c r="M11" i="3"/>
  <c r="M10" i="3"/>
  <c r="M9" i="3"/>
  <c r="M8" i="3"/>
  <c r="J39" i="3" l="1"/>
  <c r="J38" i="3"/>
  <c r="J37" i="3"/>
  <c r="J36" i="3"/>
  <c r="K12" i="14"/>
  <c r="K13" i="14" s="1"/>
  <c r="K14" i="14" s="1"/>
  <c r="K15" i="14" s="1"/>
  <c r="K9" i="14"/>
  <c r="K10" i="14" s="1"/>
  <c r="K11" i="14"/>
</calcChain>
</file>

<file path=xl/sharedStrings.xml><?xml version="1.0" encoding="utf-8"?>
<sst xmlns="http://schemas.openxmlformats.org/spreadsheetml/2006/main" count="544" uniqueCount="231">
  <si>
    <t>IDENTIFIQUE AS CAUSAS</t>
  </si>
  <si>
    <t>PLANEJE AS AÇÕES</t>
  </si>
  <si>
    <t>DEFINA A PRIORIZAÇÃO PARA ATUAÇÃO</t>
  </si>
  <si>
    <t>MENSURE OS RESULTADO</t>
  </si>
  <si>
    <t>ISHIKAWA</t>
  </si>
  <si>
    <t>5W2H</t>
  </si>
  <si>
    <t>DIAGRAMA DE PARETO</t>
  </si>
  <si>
    <t xml:space="preserve">INDICADORES </t>
  </si>
  <si>
    <t>MATRIZ GUT</t>
  </si>
  <si>
    <t>(P) - Planejamento</t>
  </si>
  <si>
    <t xml:space="preserve">N° do ciclo: </t>
  </si>
  <si>
    <t xml:space="preserve">Data de início do Ciclo: </t>
  </si>
  <si>
    <t xml:space="preserve">Unidade(s): </t>
  </si>
  <si>
    <t xml:space="preserve">Descreva em qual ou quais unidade foi observado o problema que será estudado e monitorado. Ex.: Unidades de Terapia Intensivas. </t>
  </si>
  <si>
    <t>Defina o problema</t>
  </si>
  <si>
    <t xml:space="preserve">Qual o Impacto desse problema? </t>
  </si>
  <si>
    <t xml:space="preserve">Qual são sua possíveis Causas? </t>
  </si>
  <si>
    <t>Definir plano</t>
  </si>
  <si>
    <t>Definir Meta a ser alcançada</t>
  </si>
  <si>
    <t xml:space="preserve">Responsavéis pelo Ciclo: </t>
  </si>
  <si>
    <t>Execução das ações</t>
  </si>
  <si>
    <t>Descreva abaixo as ações e o Satus de execução ao longo do ciclo</t>
  </si>
  <si>
    <t>PLANO DE AÇÃO - 5W2H</t>
  </si>
  <si>
    <t>STATUS</t>
  </si>
  <si>
    <t>TOTAL</t>
  </si>
  <si>
    <t>Concluído</t>
  </si>
  <si>
    <t>Em andamento</t>
  </si>
  <si>
    <t>Planejado</t>
  </si>
  <si>
    <t>Atrasado</t>
  </si>
  <si>
    <t>Cancelado</t>
  </si>
  <si>
    <t>Nº</t>
  </si>
  <si>
    <t>WHAT</t>
  </si>
  <si>
    <t>WHO</t>
  </si>
  <si>
    <t>WHERE</t>
  </si>
  <si>
    <t>WHY</t>
  </si>
  <si>
    <t>HOW</t>
  </si>
  <si>
    <t>WHEN</t>
  </si>
  <si>
    <t>HOW MUCH</t>
  </si>
  <si>
    <r>
      <rPr>
        <b/>
        <sz val="14"/>
        <color rgb="FF000000"/>
        <rFont val="Arial"/>
        <family val="2"/>
      </rPr>
      <t xml:space="preserve">OBSERVAÇÕES </t>
    </r>
    <r>
      <rPr>
        <b/>
        <sz val="16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(Descreva as dificuldades para conclusão de tarefas;atividades em atraso e/ou justifique o motivo dos cancelamentos)</t>
    </r>
  </si>
  <si>
    <r>
      <t xml:space="preserve">ATIVIDADE/TAREFA
 </t>
    </r>
    <r>
      <rPr>
        <sz val="12"/>
        <color rgb="FF000000"/>
        <rFont val="Arial"/>
        <family val="2"/>
      </rPr>
      <t>(O que será feito?)</t>
    </r>
  </si>
  <si>
    <r>
      <t xml:space="preserve">REPONSÁVEL
 </t>
    </r>
    <r>
      <rPr>
        <sz val="12"/>
        <color rgb="FF000000"/>
        <rFont val="Arial"/>
        <family val="2"/>
      </rPr>
      <t>(Quem será o responsável por essa atividade/tarefa?)</t>
    </r>
  </si>
  <si>
    <r>
      <t xml:space="preserve">ÁREA 
</t>
    </r>
    <r>
      <rPr>
        <sz val="12"/>
        <color rgb="FF000000"/>
        <rFont val="Arial"/>
        <family val="2"/>
      </rPr>
      <t>(Onde será feito?)</t>
    </r>
  </si>
  <si>
    <r>
      <t xml:space="preserve">PORQUÊ
 </t>
    </r>
    <r>
      <rPr>
        <sz val="12"/>
        <color rgb="FF000000"/>
        <rFont val="Arial"/>
        <family val="2"/>
      </rPr>
      <t>(Por que será feito?)</t>
    </r>
  </si>
  <si>
    <r>
      <t xml:space="preserve">COMO 
</t>
    </r>
    <r>
      <rPr>
        <sz val="12"/>
        <color rgb="FF000000"/>
        <rFont val="Arial"/>
        <family val="2"/>
      </rPr>
      <t>(Como será desenvolvida/executada essa atividade/tarefa?)</t>
    </r>
  </si>
  <si>
    <t>Quando será feito?</t>
  </si>
  <si>
    <r>
      <t xml:space="preserve">INVESTIMENTO
</t>
    </r>
    <r>
      <rPr>
        <sz val="12"/>
        <color rgb="FF000000"/>
        <rFont val="Arial"/>
        <family val="2"/>
      </rPr>
      <t xml:space="preserve">(Quanto custará) </t>
    </r>
  </si>
  <si>
    <t>INÍCIO</t>
  </si>
  <si>
    <t xml:space="preserve">TÉRMINO </t>
  </si>
  <si>
    <t>Defina as Prioridades</t>
  </si>
  <si>
    <t>Matriz de Prioridade (GUT)</t>
  </si>
  <si>
    <t>Legenda</t>
  </si>
  <si>
    <t>Descrição da ção</t>
  </si>
  <si>
    <t>Gravidade</t>
  </si>
  <si>
    <t>Urgência</t>
  </si>
  <si>
    <t>Tendência</t>
  </si>
  <si>
    <t>Prioridade Final</t>
  </si>
  <si>
    <t>Não é Grave</t>
  </si>
  <si>
    <t>Pouco Grave</t>
  </si>
  <si>
    <t>Grave</t>
  </si>
  <si>
    <t>Muito Grave</t>
  </si>
  <si>
    <t>Gravíssimo</t>
  </si>
  <si>
    <t> Não tem pressa</t>
  </si>
  <si>
    <t>Pode esperar um pouco</t>
  </si>
  <si>
    <t>Resolver o mais cedo possível</t>
  </si>
  <si>
    <t>Resolver com alguma urgência</t>
  </si>
  <si>
    <t>Necessita de ação imediata</t>
  </si>
  <si>
    <t>Não vai piorar</t>
  </si>
  <si>
    <t>Vai Piorar em longo prazo</t>
  </si>
  <si>
    <t>Vai Piorar em médio prazo</t>
  </si>
  <si>
    <t>Vai piorar em pouco tempo</t>
  </si>
  <si>
    <t>Vai piorar rapidamente</t>
  </si>
  <si>
    <t>(C) - Checagem</t>
  </si>
  <si>
    <t>De acordo com as ações executadas, descreva os resultados obtidos.</t>
  </si>
  <si>
    <t>(A) - Ação</t>
  </si>
  <si>
    <t>Conclusão</t>
  </si>
  <si>
    <t>Quais as principais dificuldades e benefícios ao longo do plano.</t>
  </si>
  <si>
    <r>
      <rPr>
        <b/>
        <sz val="11"/>
        <color theme="0"/>
        <rFont val="Calibri"/>
        <family val="2"/>
        <scheme val="minor"/>
      </rPr>
      <t xml:space="preserve">DIAGRAMA DE ISHIKAWA </t>
    </r>
    <r>
      <rPr>
        <sz val="11"/>
        <color theme="0"/>
        <rFont val="Calibri"/>
        <family val="2"/>
        <scheme val="minor"/>
      </rPr>
      <t xml:space="preserve">
(Identificação de Causas e Efeito)</t>
    </r>
  </si>
  <si>
    <t>Análise com base nos 6Ms - Contextualização:</t>
  </si>
  <si>
    <t>1. MÉTODO</t>
  </si>
  <si>
    <t>2. MÃO DE OBRA</t>
  </si>
  <si>
    <t>3. MÁQUINA</t>
  </si>
  <si>
    <r>
      <t xml:space="preserve">Causas relacionadas ao 
</t>
    </r>
    <r>
      <rPr>
        <b/>
        <sz val="11"/>
        <color theme="1"/>
        <rFont val="Calibri"/>
        <family val="2"/>
        <scheme val="minor"/>
      </rPr>
      <t>PROCEDIMENTOS</t>
    </r>
  </si>
  <si>
    <r>
      <t xml:space="preserve">Causas relacionadas as </t>
    </r>
    <r>
      <rPr>
        <b/>
        <sz val="11"/>
        <color theme="1"/>
        <rFont val="Calibri"/>
        <family val="2"/>
        <scheme val="minor"/>
      </rPr>
      <t>PESSOAS/PROFISSIONAIS</t>
    </r>
  </si>
  <si>
    <r>
      <t xml:space="preserve">Causas relacionadas aos </t>
    </r>
    <r>
      <rPr>
        <b/>
        <sz val="11"/>
        <color theme="1"/>
        <rFont val="Calibri"/>
        <family val="2"/>
        <scheme val="minor"/>
      </rPr>
      <t>EQUIPAMENTOS/TECNOLOGIAS</t>
    </r>
  </si>
  <si>
    <t xml:space="preserve">1. </t>
  </si>
  <si>
    <r>
      <rPr>
        <b/>
        <sz val="11"/>
        <color theme="1"/>
        <rFont val="Calibri"/>
        <family val="2"/>
        <scheme val="minor"/>
      </rPr>
      <t>1. Método (Procedimentos)</t>
    </r>
    <r>
      <rPr>
        <sz val="11"/>
        <color theme="1"/>
        <rFont val="Calibri"/>
        <family val="2"/>
        <scheme val="minor"/>
      </rPr>
      <t xml:space="preserve">
Há uma padronização formalizada dos processos? 
Há uma padronização das atividades por turno? 
</t>
    </r>
    <r>
      <rPr>
        <b/>
        <sz val="11"/>
        <color theme="1"/>
        <rFont val="Calibri"/>
        <family val="2"/>
        <scheme val="minor"/>
      </rPr>
      <t>2. Mão de obra (Pessoas)</t>
    </r>
    <r>
      <rPr>
        <sz val="11"/>
        <color theme="1"/>
        <rFont val="Calibri"/>
        <family val="2"/>
        <scheme val="minor"/>
      </rPr>
      <t xml:space="preserve">
Os profissionais receberam treinamento? 
A carga de trabalho estava fora do padrão esperado (elevada)?
</t>
    </r>
    <r>
      <rPr>
        <b/>
        <sz val="11"/>
        <color theme="1"/>
        <rFont val="Calibri"/>
        <family val="2"/>
        <scheme val="minor"/>
      </rPr>
      <t>3. Máquina (Equipamentos e tecnologia)</t>
    </r>
    <r>
      <rPr>
        <sz val="11"/>
        <color theme="1"/>
        <rFont val="Calibri"/>
        <family val="2"/>
        <scheme val="minor"/>
      </rPr>
      <t xml:space="preserve">
Os equipamentos emitem alertas para chamar atenção?
Todos os equipamentos necessários estavam funcionando? 
</t>
    </r>
    <r>
      <rPr>
        <b/>
        <sz val="11"/>
        <color theme="1"/>
        <rFont val="Calibri"/>
        <family val="2"/>
        <scheme val="minor"/>
      </rPr>
      <t>4. Matéria-prima (Insumos e materiais utilizados)</t>
    </r>
    <r>
      <rPr>
        <sz val="11"/>
        <color theme="1"/>
        <rFont val="Calibri"/>
        <family val="2"/>
        <scheme val="minor"/>
      </rPr>
      <t xml:space="preserve">
Havia alguma fragilidade na qualidade dos produtos utilizados (etiquetas incompletas, características diferente do padrão)? 
Havia todos os insumos necessários?
</t>
    </r>
    <r>
      <rPr>
        <b/>
        <sz val="11"/>
        <color theme="1"/>
        <rFont val="Calibri"/>
        <family val="2"/>
        <scheme val="minor"/>
      </rPr>
      <t>5. Meio ambiente (Ambiente físico, clima, organização)</t>
    </r>
    <r>
      <rPr>
        <sz val="11"/>
        <color theme="1"/>
        <rFont val="Calibri"/>
        <family val="2"/>
        <scheme val="minor"/>
      </rPr>
      <t xml:space="preserve">
A iluminação, organização dos insumos e equipamentos e o nível de ruído sonoro estava fora do padrão?
</t>
    </r>
    <r>
      <rPr>
        <b/>
        <sz val="11"/>
        <color theme="1"/>
        <rFont val="Calibri"/>
        <family val="2"/>
        <scheme val="minor"/>
      </rPr>
      <t>6. Medição (Monitoramento, indicadores, instrumentos de controle)</t>
    </r>
    <r>
      <rPr>
        <sz val="11"/>
        <color theme="1"/>
        <rFont val="Calibri"/>
        <family val="2"/>
        <scheme val="minor"/>
      </rPr>
      <t xml:space="preserve">
Havia um monitoramento do processo com análise crítica periodicamente? 
Os indicadores/análises já haviam identificado a fragilidade no processo?</t>
    </r>
  </si>
  <si>
    <t>2.</t>
  </si>
  <si>
    <t>3.</t>
  </si>
  <si>
    <t>4.</t>
  </si>
  <si>
    <t>5.</t>
  </si>
  <si>
    <r>
      <t xml:space="preserve">Causas relacionadas a
 </t>
    </r>
    <r>
      <rPr>
        <b/>
        <sz val="11"/>
        <color theme="1"/>
        <rFont val="Calibri"/>
        <family val="2"/>
        <scheme val="minor"/>
      </rPr>
      <t>INSUMOS E MATERIAIS UTILIZADOS</t>
    </r>
  </si>
  <si>
    <r>
      <t xml:space="preserve">Causas relacionadas ao 
</t>
    </r>
    <r>
      <rPr>
        <b/>
        <sz val="11"/>
        <color theme="1"/>
        <rFont val="Calibri"/>
        <family val="2"/>
        <scheme val="minor"/>
      </rPr>
      <t>AMBIENTE FÍSICO/ORGANIZAÇÃO</t>
    </r>
  </si>
  <si>
    <r>
      <t xml:space="preserve">Causas relacionadas a 
</t>
    </r>
    <r>
      <rPr>
        <b/>
        <sz val="11"/>
        <color theme="1"/>
        <rFont val="Calibri"/>
        <family val="2"/>
        <scheme val="minor"/>
      </rPr>
      <t>MONITORAMENTO/INDICADORES</t>
    </r>
  </si>
  <si>
    <t>4. MATÉRIA-PRIMA</t>
  </si>
  <si>
    <t>5. MEIO AMBIENTE</t>
  </si>
  <si>
    <t>6. MEDIÇÃO</t>
  </si>
  <si>
    <t xml:space="preserve">Data na Análise: </t>
  </si>
  <si>
    <t>Setor da Ocorrência</t>
  </si>
  <si>
    <t>Responsáveis pela análise:</t>
  </si>
  <si>
    <t xml:space="preserve">     </t>
  </si>
  <si>
    <t>ANÁLISE 5 PORQUÊS</t>
  </si>
  <si>
    <t>Setor da ocorrência:</t>
  </si>
  <si>
    <r>
      <rPr>
        <b/>
        <sz val="12"/>
        <color rgb="FF000000"/>
        <rFont val="Arial"/>
        <family val="2"/>
      </rPr>
      <t xml:space="preserve">Como funciona: </t>
    </r>
    <r>
      <rPr>
        <sz val="12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Identifique o problema</t>
    </r>
    <r>
      <rPr>
        <sz val="12"/>
        <color rgb="FF000000"/>
        <rFont val="Arial"/>
        <family val="2"/>
      </rPr>
      <t xml:space="preserve">: descreva claramente o que aconteceu. 
</t>
    </r>
    <r>
      <rPr>
        <b/>
        <sz val="12"/>
        <color rgb="FF000000"/>
        <rFont val="Arial"/>
        <family val="2"/>
      </rPr>
      <t>Pergunte "por quê?"</t>
    </r>
    <r>
      <rPr>
        <sz val="12"/>
        <color rgb="FF000000"/>
        <rFont val="Arial"/>
        <family val="2"/>
      </rPr>
      <t xml:space="preserve"> ao problema identificado. 
Para cada resposta, </t>
    </r>
    <r>
      <rPr>
        <b/>
        <sz val="12"/>
        <color rgb="FF000000"/>
        <rFont val="Arial"/>
        <family val="2"/>
      </rPr>
      <t>pergunte novamente "por quê?"</t>
    </r>
    <r>
      <rPr>
        <sz val="12"/>
        <color rgb="FF000000"/>
        <rFont val="Arial"/>
        <family val="2"/>
      </rPr>
      <t xml:space="preserve">. 
</t>
    </r>
    <r>
      <rPr>
        <b/>
        <sz val="12"/>
        <color rgb="FF000000"/>
        <rFont val="Arial"/>
        <family val="2"/>
      </rPr>
      <t xml:space="preserve">Repita o processo até chegar à causa raiz. 
</t>
    </r>
    <r>
      <rPr>
        <sz val="12"/>
        <color rgb="FF000000"/>
        <rFont val="Arial"/>
        <family val="2"/>
      </rPr>
      <t>Nem sempre são exatamente cinco perguntas, pode variar conforme a complexidade do problema.  </t>
    </r>
  </si>
  <si>
    <t>Descrição do Problema:</t>
  </si>
  <si>
    <t>1. Por quê?</t>
  </si>
  <si>
    <t>2. Por quê?</t>
  </si>
  <si>
    <t>3. Por quê?</t>
  </si>
  <si>
    <t>4. Por quê?</t>
  </si>
  <si>
    <t>5. Por quê?</t>
  </si>
  <si>
    <t>Conclusão (Raiz do problema):</t>
  </si>
  <si>
    <t>CICLO DE MELHORIA - PDCA</t>
  </si>
  <si>
    <t>5 PORQUÊS</t>
  </si>
  <si>
    <t>!! ATENÇÃO !!</t>
  </si>
  <si>
    <t>CAUSAS</t>
  </si>
  <si>
    <t xml:space="preserve">OCORRÊNCIAS </t>
  </si>
  <si>
    <t>OCORRÊNCIAS ACUMULADAS</t>
  </si>
  <si>
    <t>%</t>
  </si>
  <si>
    <t>% ACUMULADA</t>
  </si>
  <si>
    <r>
      <t xml:space="preserve">Comece descrevendo as causas </t>
    </r>
    <r>
      <rPr>
        <b/>
        <sz val="18"/>
        <color theme="1"/>
        <rFont val="Calibri"/>
        <family val="2"/>
        <scheme val="minor"/>
      </rPr>
      <t>MAIS FREQUENTES</t>
    </r>
    <r>
      <rPr>
        <sz val="18"/>
        <color theme="1"/>
        <rFont val="Calibri"/>
        <family val="2"/>
        <scheme val="minor"/>
      </rPr>
      <t xml:space="preserve"> para </t>
    </r>
    <r>
      <rPr>
        <b/>
        <sz val="18"/>
        <color theme="1"/>
        <rFont val="Calibri"/>
        <family val="2"/>
        <scheme val="minor"/>
      </rPr>
      <t>MENOS FREQUENTES</t>
    </r>
    <r>
      <rPr>
        <sz val="18"/>
        <color theme="1"/>
        <rFont val="Calibri"/>
        <family val="2"/>
        <scheme val="minor"/>
      </rPr>
      <t xml:space="preserve"> </t>
    </r>
  </si>
  <si>
    <t>causa 1</t>
  </si>
  <si>
    <t>causa 2</t>
  </si>
  <si>
    <t>causa 3</t>
  </si>
  <si>
    <t>causa 4</t>
  </si>
  <si>
    <t>causa 5</t>
  </si>
  <si>
    <t>Altere a frequência e os cálculos serão recalculados automaticamente.</t>
  </si>
  <si>
    <r>
      <t xml:space="preserve">Geralmente, </t>
    </r>
    <r>
      <rPr>
        <b/>
        <sz val="11"/>
        <color theme="1"/>
        <rFont val="Calibri"/>
        <family val="2"/>
        <scheme val="minor"/>
      </rPr>
      <t>10 causas</t>
    </r>
    <r>
      <rPr>
        <sz val="11"/>
        <color theme="1"/>
        <rFont val="Calibri"/>
        <family val="2"/>
        <scheme val="minor"/>
      </rPr>
      <t xml:space="preserve"> é o máximo de situações encontradas ao analisar um processo. Caso 10 linhas não sejam suficientes para descrever as causas, </t>
    </r>
    <r>
      <rPr>
        <b/>
        <sz val="11"/>
        <color theme="1"/>
        <rFont val="Calibri"/>
        <family val="2"/>
        <scheme val="minor"/>
      </rPr>
      <t>sinalizar para a Qualidade</t>
    </r>
    <r>
      <rPr>
        <sz val="11"/>
        <color theme="1"/>
        <rFont val="Calibri"/>
        <family val="2"/>
        <scheme val="minor"/>
      </rPr>
      <t xml:space="preserve"> fazer os ajustes. </t>
    </r>
  </si>
  <si>
    <t>causa 6</t>
  </si>
  <si>
    <t>causa 7</t>
  </si>
  <si>
    <t>causa 8</t>
  </si>
  <si>
    <t>causa 9</t>
  </si>
  <si>
    <t>causa 10</t>
  </si>
  <si>
    <t>Problema 1</t>
  </si>
  <si>
    <t>Problema 2</t>
  </si>
  <si>
    <t>Problema 3</t>
  </si>
  <si>
    <t>Problema 4</t>
  </si>
  <si>
    <t>Problema 5</t>
  </si>
  <si>
    <t>RESULTADO E INTERPRETAÇÃO</t>
  </si>
  <si>
    <t>Prioridade Máxima</t>
  </si>
  <si>
    <t>Seguir prioridade de acordo com a direção da seta</t>
  </si>
  <si>
    <t>De acordo com a sinalização da cor, quanto mais próximo do vermelho, mais críticos, e deve ser priorizado.</t>
  </si>
  <si>
    <t>Nome do indicador</t>
  </si>
  <si>
    <t>Meta</t>
  </si>
  <si>
    <t>Unidade de medida</t>
  </si>
  <si>
    <t>Definição do cálculo</t>
  </si>
  <si>
    <t>Ficha do indicador - 01</t>
  </si>
  <si>
    <t>Modelos para tabular e gerar gráficos automáticos</t>
  </si>
  <si>
    <t>GRÁFICO EM PERCENTUAL</t>
  </si>
  <si>
    <t>Numerador</t>
  </si>
  <si>
    <t>Denominador</t>
  </si>
  <si>
    <t>Periodicidade da coleta de dados</t>
  </si>
  <si>
    <t>Periodicidade da análise de dados</t>
  </si>
  <si>
    <t>Percentual</t>
  </si>
  <si>
    <t>Jan</t>
  </si>
  <si>
    <t>Fev</t>
  </si>
  <si>
    <t>Mar</t>
  </si>
  <si>
    <t>Abr</t>
  </si>
  <si>
    <t>Jun</t>
  </si>
  <si>
    <t>Jul</t>
  </si>
  <si>
    <t>Ago</t>
  </si>
  <si>
    <t>Set</t>
  </si>
  <si>
    <t>Out</t>
  </si>
  <si>
    <t>Nov</t>
  </si>
  <si>
    <t>Dez</t>
  </si>
  <si>
    <t>Nome do Indicador</t>
  </si>
  <si>
    <t>Análise Crítica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</si>
  <si>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</si>
  <si>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</si>
  <si>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</si>
  <si>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</si>
  <si>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</si>
  <si>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</si>
  <si>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</si>
  <si>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</si>
  <si>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</si>
  <si>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</si>
  <si>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</si>
  <si>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</si>
  <si>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Descrição</t>
  </si>
  <si>
    <t>Finalidade</t>
  </si>
  <si>
    <t>Tipo de Indicador</t>
  </si>
  <si>
    <t>Forma de detectar a melhora de Qualidade</t>
  </si>
  <si>
    <t>Critérios de Inclusão</t>
  </si>
  <si>
    <t>Critérios de Exclusão</t>
  </si>
  <si>
    <t>Referencial Comparativo</t>
  </si>
  <si>
    <t>Fonte de informação</t>
  </si>
  <si>
    <t>Planilha exemplo</t>
  </si>
  <si>
    <t>Descrever o nome do indicador</t>
  </si>
  <si>
    <t>O que esse indicador monitora? A qual processo está relacionado?</t>
  </si>
  <si>
    <t>Por quê esse indicador será moniotado? O que ele ajudará na gestão?</t>
  </si>
  <si>
    <t>Resultado</t>
  </si>
  <si>
    <t>Processo</t>
  </si>
  <si>
    <t>Estrutura</t>
  </si>
  <si>
    <t>Como o serviço é prestado</t>
  </si>
  <si>
    <t>Recursos físicos, humanos e organizacionais</t>
  </si>
  <si>
    <t>Impacto gerado no paciente ou no sistema</t>
  </si>
  <si>
    <t>Quanto maior, melhor</t>
  </si>
  <si>
    <t>Quanto menor, melhor</t>
  </si>
  <si>
    <t>Não se aplica</t>
  </si>
  <si>
    <t>É o evento/situação que você quer monitorar</t>
  </si>
  <si>
    <t xml:space="preserve">É todo público/cenário/situação possível de ocorrer o evento citado no numerador </t>
  </si>
  <si>
    <t>O que você irá considerar para definir seu numerador</t>
  </si>
  <si>
    <t>O que você irá excluir para definir seu numerador</t>
  </si>
  <si>
    <t>O que você irá considerar para definir seu denominador</t>
  </si>
  <si>
    <t>O que você irá excluir para definir seu denominador</t>
  </si>
  <si>
    <t xml:space="preserve">Descrever o cálculo, se houver. </t>
  </si>
  <si>
    <t>Existe uma referência para comparar seu resultado? Ex.: ANAHP.</t>
  </si>
  <si>
    <t>Definir parâmetros desejados e/ou aceitáveis. Ex.: Atingir 80%</t>
  </si>
  <si>
    <t>N° Absoluto</t>
  </si>
  <si>
    <t>De onde vem a informação para numerador e denominador</t>
  </si>
  <si>
    <t>Diariamente</t>
  </si>
  <si>
    <t>Mensal</t>
  </si>
  <si>
    <t>Trimestral</t>
  </si>
  <si>
    <t>Semestral</t>
  </si>
  <si>
    <t>Anual</t>
  </si>
  <si>
    <t>GRÁFICO N° ABSOLUTO</t>
  </si>
  <si>
    <t>N° absoluto</t>
  </si>
  <si>
    <t xml:space="preserve">Ficha do indicador </t>
  </si>
  <si>
    <t>Ficha do indicador - 02</t>
  </si>
  <si>
    <t>Ficha do indicador - 03</t>
  </si>
  <si>
    <r>
      <rPr>
        <sz val="11"/>
        <color theme="1"/>
        <rFont val="Calibri"/>
        <family val="2"/>
        <scheme val="minor"/>
      </rPr>
      <t xml:space="preserve">Com base nos resultados obtidos após a execução das ações planejadas, </t>
    </r>
    <r>
      <rPr>
        <b/>
        <u/>
        <sz val="11"/>
        <color theme="1"/>
        <rFont val="Calibri"/>
        <family val="2"/>
        <scheme val="minor"/>
      </rPr>
      <t>quais serão os próximo passos?</t>
    </r>
    <r>
      <rPr>
        <sz val="11"/>
        <color theme="1"/>
        <rFont val="Calibri"/>
        <family val="2"/>
        <scheme val="minor"/>
      </rPr>
      <t xml:space="preserve"> Será necessário inciar um novo ciclo? Será necessário mudar algum fluxo? Rever alguma política/documento?</t>
    </r>
  </si>
  <si>
    <r>
      <rPr>
        <b/>
        <sz val="14"/>
        <color rgb="FF000000"/>
        <rFont val="Arial"/>
        <family val="2"/>
      </rPr>
      <t xml:space="preserve">PROCESSO/ETAPA
</t>
    </r>
    <r>
      <rPr>
        <sz val="14"/>
        <color rgb="FF000000"/>
        <rFont val="Arial"/>
        <family val="2"/>
      </rPr>
      <t xml:space="preserve"> (Evento Adverso, processos de trabalho, apontamentos da ONA...)</t>
    </r>
  </si>
  <si>
    <t>Unidade(s) que está relacionada com o Problema estudado</t>
  </si>
  <si>
    <t>Descreva qual  o problema identificado e o motivo pelo qual ele precisa ser trabalhado.</t>
  </si>
  <si>
    <t>Demonstre pelo histórico do problema a sua importância.</t>
  </si>
  <si>
    <r>
      <t xml:space="preserve">O que gerou o desvio? Utilizar a ferramenta dos  </t>
    </r>
    <r>
      <rPr>
        <b/>
        <i/>
        <sz val="11"/>
        <color theme="1"/>
        <rFont val="Calibri"/>
        <family val="2"/>
        <scheme val="minor"/>
      </rPr>
      <t>5 Porquês ou Ishikawa</t>
    </r>
    <r>
      <rPr>
        <i/>
        <sz val="11"/>
        <color theme="1"/>
        <rFont val="Calibri"/>
        <family val="2"/>
        <scheme val="minor"/>
      </rPr>
      <t>.</t>
    </r>
  </si>
  <si>
    <t>Qual ação será tomada para tratativa do problema? Utilizar a metodologia 5W2H e Matriz GUT para priorizar .</t>
  </si>
  <si>
    <t>Definir método de monitoramento do PDCA</t>
  </si>
  <si>
    <t xml:space="preserve">Deve ser quantitativo. Descrever qual será o indicador de monitoramento (descrição da fórmula de cálculo). Se for um indicador que será criado para monitoramento do plano, pode utilizar os modelos dessa planilha. </t>
  </si>
  <si>
    <r>
      <t xml:space="preserve">Defina um valor númerico que demonstre onde se quer chegar. Lembre-se que a meta </t>
    </r>
    <r>
      <rPr>
        <b/>
        <i/>
        <sz val="11"/>
        <color theme="1"/>
        <rFont val="Calibri"/>
        <family val="2"/>
        <scheme val="minor"/>
      </rPr>
      <t>deve ser específica, mensurável e ter um tempo definido para ser alcançado</t>
    </r>
    <r>
      <rPr>
        <i/>
        <sz val="11"/>
        <color theme="1"/>
        <rFont val="Calibri"/>
        <family val="2"/>
        <scheme val="minor"/>
      </rPr>
      <t>. Ex: Reduzir média de permanência das UTI's em 20% (de 10 dias para 8 dias) até janeiro de 2026.</t>
    </r>
  </si>
  <si>
    <t>(D) - Desenvolvimento</t>
  </si>
  <si>
    <t xml:space="preserve">Treinamento sobre protocolo meta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</si>
</sst>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7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name val="Arial"/>
      <family val="2"/>
    </font>
    <font>
      <sz val="14"/>
      <name val="Calibri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</font>
    <font>
      <b/>
      <sz val="16"/>
      <name val="Arial"/>
      <family val="2"/>
    </font>
    <font>
      <sz val="12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6"/>
      <color theme="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2"/>
      <color rgb="FF404040"/>
      <name val="Calibri"/>
      <family val="2"/>
    </font>
    <font>
      <b/>
      <sz val="26"/>
      <color rgb="FFFFFFFF"/>
      <name val="Calibri"/>
      <family val="2"/>
    </font>
    <font>
      <b/>
      <sz val="16"/>
      <color rgb="FF404040"/>
      <name val="Calibri"/>
      <family val="2"/>
    </font>
    <font>
      <sz val="12"/>
      <color theme="1"/>
      <name val="Calibri"/>
      <family val="2"/>
    </font>
    <font>
      <b/>
      <sz val="16"/>
      <color theme="0"/>
      <name val="Calibri"/>
      <family val="2"/>
    </font>
    <font>
      <sz val="16"/>
      <color theme="1"/>
      <name val="Calibri"/>
      <family val="2"/>
    </font>
    <font>
      <sz val="12"/>
      <color theme="0"/>
      <name val="Calibri"/>
      <family val="2"/>
    </font>
    <font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0"/>
      <name val="Arial"/>
      <family val="2"/>
    </font>
    <font>
      <b/>
      <sz val="14"/>
      <color rgb="FFFFFFFF"/>
      <name val="Calibri"/>
    </font>
    <font>
      <sz val="14"/>
      <color rgb="FF000000"/>
      <name val="Calibri"/>
    </font>
    <font>
      <sz val="14"/>
      <color rgb="FF000000"/>
      <name val="Calibri"/>
      <family val="2"/>
    </font>
    <font>
      <b/>
      <sz val="14"/>
      <color rgb="FFFFFFFF"/>
      <name val="Calibri"/>
      <family val="2"/>
    </font>
    <font>
      <sz val="16"/>
      <color theme="0"/>
      <name val="Calibri"/>
      <family val="2"/>
      <scheme val="minor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9" fontId="45" fillId="0" borderId="0" applyFont="0" applyFill="0" applyBorder="0" applyAlignment="0" applyProtection="0"/>
  </cellStyleXfs>
  <cellXfs count="346">
    <xf numFmtId="0" fontId="0" fillId="0" borderId="0" xfId="0"/>
    <xf numFmtId="0" fontId="0" fillId="2" borderId="0" xfId="0" applyFill="1"/>
    <xf numFmtId="0" fontId="7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6" fillId="0" borderId="12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14" fontId="23" fillId="0" borderId="19" xfId="0" applyNumberFormat="1" applyFont="1" applyBorder="1" applyAlignment="1">
      <alignment vertical="center" wrapText="1"/>
    </xf>
    <xf numFmtId="0" fontId="23" fillId="0" borderId="19" xfId="0" applyFont="1" applyBorder="1" applyAlignment="1">
      <alignment horizontal="center" vertical="center" wrapText="1"/>
    </xf>
    <xf numFmtId="164" fontId="23" fillId="0" borderId="19" xfId="0" applyNumberFormat="1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12" xfId="0" applyBorder="1"/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24" fillId="15" borderId="24" xfId="0" applyFont="1" applyFill="1" applyBorder="1" applyAlignment="1">
      <alignment horizontal="center" vertical="center" wrapText="1"/>
    </xf>
    <xf numFmtId="0" fontId="24" fillId="15" borderId="16" xfId="0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5" fillId="16" borderId="24" xfId="0" applyFont="1" applyFill="1" applyBorder="1" applyAlignment="1">
      <alignment horizontal="center" vertical="center" wrapText="1"/>
    </xf>
    <xf numFmtId="0" fontId="25" fillId="16" borderId="16" xfId="0" applyFont="1" applyFill="1" applyBorder="1" applyAlignment="1">
      <alignment horizontal="center" vertical="center" wrapText="1"/>
    </xf>
    <xf numFmtId="0" fontId="25" fillId="11" borderId="24" xfId="0" applyFont="1" applyFill="1" applyBorder="1" applyAlignment="1">
      <alignment horizontal="center" vertical="center" wrapText="1"/>
    </xf>
    <xf numFmtId="0" fontId="25" fillId="11" borderId="16" xfId="0" applyFont="1" applyFill="1" applyBorder="1" applyAlignment="1">
      <alignment horizontal="center" vertical="center" wrapText="1"/>
    </xf>
    <xf numFmtId="0" fontId="25" fillId="12" borderId="24" xfId="0" applyFont="1" applyFill="1" applyBorder="1" applyAlignment="1">
      <alignment horizontal="center" vertical="center" wrapText="1"/>
    </xf>
    <xf numFmtId="0" fontId="25" fillId="12" borderId="16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8" fillId="14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2" borderId="30" xfId="0" applyFill="1" applyBorder="1"/>
    <xf numFmtId="0" fontId="0" fillId="2" borderId="40" xfId="0" applyFill="1" applyBorder="1"/>
    <xf numFmtId="0" fontId="0" fillId="2" borderId="41" xfId="0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0" fillId="2" borderId="1" xfId="0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4" xfId="0" applyFill="1" applyBorder="1"/>
    <xf numFmtId="0" fontId="0" fillId="2" borderId="6" xfId="0" applyFill="1" applyBorder="1"/>
    <xf numFmtId="0" fontId="36" fillId="20" borderId="0" xfId="0" applyFont="1" applyFill="1" applyAlignment="1">
      <alignment vertical="center"/>
    </xf>
    <xf numFmtId="0" fontId="34" fillId="21" borderId="18" xfId="0" applyFont="1" applyFill="1" applyBorder="1" applyAlignment="1">
      <alignment horizontal="right" vertical="center" wrapText="1"/>
    </xf>
    <xf numFmtId="0" fontId="0" fillId="2" borderId="0" xfId="0" applyFill="1" applyBorder="1"/>
    <xf numFmtId="0" fontId="40" fillId="21" borderId="0" xfId="0" applyFont="1" applyFill="1" applyBorder="1" applyAlignment="1">
      <alignment horizontal="center" vertical="center"/>
    </xf>
    <xf numFmtId="0" fontId="42" fillId="21" borderId="0" xfId="0" applyFont="1" applyFill="1" applyAlignment="1">
      <alignment vertical="center"/>
    </xf>
    <xf numFmtId="0" fontId="37" fillId="21" borderId="5" xfId="0" applyFont="1" applyFill="1" applyBorder="1" applyAlignment="1">
      <alignment horizontal="center" vertical="center"/>
    </xf>
    <xf numFmtId="0" fontId="37" fillId="21" borderId="60" xfId="0" applyFont="1" applyFill="1" applyBorder="1" applyAlignment="1">
      <alignment horizontal="center" vertical="center"/>
    </xf>
    <xf numFmtId="0" fontId="42" fillId="21" borderId="41" xfId="0" applyFont="1" applyFill="1" applyBorder="1" applyAlignment="1">
      <alignment vertical="center"/>
    </xf>
    <xf numFmtId="0" fontId="42" fillId="21" borderId="0" xfId="0" applyFont="1" applyFill="1" applyBorder="1" applyAlignment="1">
      <alignment vertical="center"/>
    </xf>
    <xf numFmtId="0" fontId="42" fillId="21" borderId="61" xfId="0" applyFont="1" applyFill="1" applyBorder="1" applyAlignment="1">
      <alignment vertical="center"/>
    </xf>
    <xf numFmtId="0" fontId="42" fillId="21" borderId="8" xfId="0" applyFont="1" applyFill="1" applyBorder="1" applyAlignment="1">
      <alignment vertical="center"/>
    </xf>
    <xf numFmtId="0" fontId="0" fillId="13" borderId="0" xfId="0" applyFill="1"/>
    <xf numFmtId="0" fontId="4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4" fillId="19" borderId="24" xfId="0" applyFont="1" applyFill="1" applyBorder="1" applyAlignment="1">
      <alignment horizontal="right" vertical="center"/>
    </xf>
    <xf numFmtId="0" fontId="34" fillId="19" borderId="18" xfId="0" applyFont="1" applyFill="1" applyBorder="1" applyAlignment="1">
      <alignment horizontal="right" vertical="center" wrapText="1"/>
    </xf>
    <xf numFmtId="0" fontId="34" fillId="19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8" borderId="1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2" borderId="65" xfId="0" applyFill="1" applyBorder="1"/>
    <xf numFmtId="0" fontId="11" fillId="2" borderId="0" xfId="0" applyFont="1" applyFill="1" applyBorder="1"/>
    <xf numFmtId="0" fontId="11" fillId="2" borderId="65" xfId="0" applyFont="1" applyFill="1" applyBorder="1"/>
    <xf numFmtId="0" fontId="0" fillId="2" borderId="5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/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35" fillId="23" borderId="0" xfId="0" applyFont="1" applyFill="1" applyBorder="1" applyAlignment="1">
      <alignment vertical="center" wrapText="1"/>
    </xf>
    <xf numFmtId="0" fontId="34" fillId="19" borderId="1" xfId="0" applyFont="1" applyFill="1" applyBorder="1" applyAlignment="1">
      <alignment vertical="center" wrapText="1"/>
    </xf>
    <xf numFmtId="0" fontId="35" fillId="23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13" borderId="0" xfId="0" applyFill="1" applyAlignment="1"/>
    <xf numFmtId="0" fontId="0" fillId="0" borderId="1" xfId="0" applyBorder="1"/>
    <xf numFmtId="0" fontId="15" fillId="14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0" fillId="8" borderId="1" xfId="0" applyFont="1" applyFill="1" applyBorder="1" applyAlignment="1">
      <alignment vertical="center" wrapText="1" readingOrder="1"/>
    </xf>
    <xf numFmtId="0" fontId="55" fillId="8" borderId="1" xfId="0" applyFont="1" applyFill="1" applyBorder="1" applyAlignment="1">
      <alignment vertical="center" wrapText="1" readingOrder="1"/>
    </xf>
    <xf numFmtId="0" fontId="55" fillId="8" borderId="1" xfId="0" applyFont="1" applyFill="1" applyBorder="1" applyAlignment="1">
      <alignment horizontal="center" vertical="center" wrapText="1" readingOrder="1"/>
    </xf>
    <xf numFmtId="0" fontId="49" fillId="8" borderId="1" xfId="0" applyFont="1" applyFill="1" applyBorder="1" applyAlignment="1">
      <alignment vertical="center" wrapText="1" readingOrder="1"/>
    </xf>
    <xf numFmtId="0" fontId="49" fillId="8" borderId="10" xfId="0" applyFont="1" applyFill="1" applyBorder="1" applyAlignment="1">
      <alignment horizontal="center" vertical="center" wrapText="1" readingOrder="1"/>
    </xf>
    <xf numFmtId="0" fontId="53" fillId="8" borderId="1" xfId="0" applyFont="1" applyFill="1" applyBorder="1" applyAlignment="1">
      <alignment vertical="center" wrapText="1" readingOrder="1"/>
    </xf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46" fillId="1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8" borderId="30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0" fillId="8" borderId="3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3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5" fillId="13" borderId="43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left" vertical="center"/>
    </xf>
    <xf numFmtId="0" fontId="15" fillId="13" borderId="33" xfId="0" applyFont="1" applyFill="1" applyBorder="1" applyAlignment="1">
      <alignment horizontal="left" vertical="center"/>
    </xf>
    <xf numFmtId="0" fontId="15" fillId="13" borderId="4" xfId="0" applyFont="1" applyFill="1" applyBorder="1" applyAlignment="1">
      <alignment horizontal="left" vertical="center"/>
    </xf>
    <xf numFmtId="0" fontId="15" fillId="13" borderId="11" xfId="0" applyFont="1" applyFill="1" applyBorder="1" applyAlignment="1">
      <alignment horizontal="left" vertical="center"/>
    </xf>
    <xf numFmtId="0" fontId="15" fillId="13" borderId="3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8" fillId="13" borderId="42" xfId="0" applyFont="1" applyFill="1" applyBorder="1" applyAlignment="1">
      <alignment horizontal="left" vertical="center"/>
    </xf>
    <xf numFmtId="0" fontId="15" fillId="13" borderId="29" xfId="0" applyFont="1" applyFill="1" applyBorder="1" applyAlignment="1">
      <alignment horizontal="left" vertical="center"/>
    </xf>
    <xf numFmtId="0" fontId="15" fillId="13" borderId="32" xfId="0" applyFont="1" applyFill="1" applyBorder="1" applyAlignment="1">
      <alignment horizontal="left" vertical="center"/>
    </xf>
    <xf numFmtId="0" fontId="15" fillId="13" borderId="44" xfId="0" applyFont="1" applyFill="1" applyBorder="1" applyAlignment="1">
      <alignment horizontal="left" vertical="center"/>
    </xf>
    <xf numFmtId="0" fontId="15" fillId="13" borderId="34" xfId="0" applyFont="1" applyFill="1" applyBorder="1" applyAlignment="1">
      <alignment horizontal="left" vertical="center"/>
    </xf>
    <xf numFmtId="0" fontId="15" fillId="13" borderId="35" xfId="0" applyFont="1" applyFill="1" applyBorder="1" applyAlignment="1">
      <alignment horizontal="left" vertical="center"/>
    </xf>
    <xf numFmtId="0" fontId="18" fillId="13" borderId="36" xfId="0" applyFont="1" applyFill="1" applyBorder="1" applyAlignment="1">
      <alignment horizontal="left" vertical="center"/>
    </xf>
    <xf numFmtId="0" fontId="18" fillId="13" borderId="29" xfId="0" applyFont="1" applyFill="1" applyBorder="1" applyAlignment="1">
      <alignment horizontal="left" vertical="center"/>
    </xf>
    <xf numFmtId="0" fontId="18" fillId="13" borderId="32" xfId="0" applyFont="1" applyFill="1" applyBorder="1" applyAlignment="1">
      <alignment horizontal="left" vertical="center"/>
    </xf>
    <xf numFmtId="0" fontId="18" fillId="13" borderId="28" xfId="0" applyFont="1" applyFill="1" applyBorder="1" applyAlignment="1">
      <alignment horizontal="left" vertical="center"/>
    </xf>
    <xf numFmtId="0" fontId="18" fillId="13" borderId="1" xfId="0" applyFont="1" applyFill="1" applyBorder="1" applyAlignment="1">
      <alignment horizontal="left" vertical="center"/>
    </xf>
    <xf numFmtId="0" fontId="18" fillId="13" borderId="33" xfId="0" applyFont="1" applyFill="1" applyBorder="1" applyAlignment="1">
      <alignment horizontal="left" vertical="center"/>
    </xf>
    <xf numFmtId="0" fontId="18" fillId="13" borderId="37" xfId="0" applyFont="1" applyFill="1" applyBorder="1" applyAlignment="1">
      <alignment horizontal="left" vertical="center"/>
    </xf>
    <xf numFmtId="0" fontId="18" fillId="13" borderId="11" xfId="0" applyFont="1" applyFill="1" applyBorder="1" applyAlignment="1">
      <alignment horizontal="left" vertical="center"/>
    </xf>
    <xf numFmtId="0" fontId="18" fillId="13" borderId="38" xfId="0" applyFont="1" applyFill="1" applyBorder="1" applyAlignment="1">
      <alignment horizontal="left" vertical="center"/>
    </xf>
    <xf numFmtId="0" fontId="18" fillId="13" borderId="39" xfId="0" applyFont="1" applyFill="1" applyBorder="1" applyAlignment="1">
      <alignment horizontal="left" vertical="center"/>
    </xf>
    <xf numFmtId="0" fontId="18" fillId="13" borderId="34" xfId="0" applyFont="1" applyFill="1" applyBorder="1" applyAlignment="1">
      <alignment horizontal="left" vertical="center"/>
    </xf>
    <xf numFmtId="0" fontId="18" fillId="13" borderId="35" xfId="0" applyFont="1" applyFill="1" applyBorder="1" applyAlignment="1">
      <alignment horizontal="left" vertical="center"/>
    </xf>
    <xf numFmtId="0" fontId="11" fillId="13" borderId="36" xfId="0" applyFont="1" applyFill="1" applyBorder="1" applyAlignment="1">
      <alignment horizontal="center"/>
    </xf>
    <xf numFmtId="0" fontId="11" fillId="13" borderId="29" xfId="0" applyFont="1" applyFill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13" borderId="39" xfId="0" applyFont="1" applyFill="1" applyBorder="1" applyAlignment="1">
      <alignment horizontal="center"/>
    </xf>
    <xf numFmtId="0" fontId="11" fillId="13" borderId="34" xfId="0" applyFont="1" applyFill="1" applyBorder="1" applyAlignment="1">
      <alignment horizontal="center"/>
    </xf>
    <xf numFmtId="0" fontId="11" fillId="13" borderId="35" xfId="0" applyFont="1" applyFill="1" applyBorder="1" applyAlignment="1">
      <alignment horizontal="center"/>
    </xf>
    <xf numFmtId="0" fontId="0" fillId="8" borderId="3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28" fillId="14" borderId="1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vertical="center"/>
    </xf>
    <xf numFmtId="0" fontId="16" fillId="8" borderId="3" xfId="0" applyFont="1" applyFill="1" applyBorder="1" applyAlignment="1">
      <alignment vertical="center"/>
    </xf>
    <xf numFmtId="0" fontId="16" fillId="8" borderId="4" xfId="0" applyFont="1" applyFill="1" applyBorder="1" applyAlignment="1">
      <alignment vertical="center"/>
    </xf>
    <xf numFmtId="0" fontId="16" fillId="8" borderId="26" xfId="0" applyFont="1" applyFill="1" applyBorder="1" applyAlignment="1">
      <alignment vertical="center"/>
    </xf>
    <xf numFmtId="0" fontId="16" fillId="8" borderId="20" xfId="0" applyFont="1" applyFill="1" applyBorder="1" applyAlignment="1">
      <alignment vertical="center"/>
    </xf>
    <xf numFmtId="0" fontId="16" fillId="8" borderId="27" xfId="0" applyFont="1" applyFill="1" applyBorder="1" applyAlignment="1">
      <alignment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43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19" fillId="14" borderId="12" xfId="0" applyFont="1" applyFill="1" applyBorder="1" applyAlignment="1">
      <alignment horizontal="center" vertical="center" wrapText="1"/>
    </xf>
    <xf numFmtId="0" fontId="32" fillId="13" borderId="0" xfId="0" applyFont="1" applyFill="1" applyAlignment="1">
      <alignment horizontal="center" vertical="center" wrapText="1"/>
    </xf>
    <xf numFmtId="0" fontId="32" fillId="13" borderId="8" xfId="0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/>
    </xf>
    <xf numFmtId="0" fontId="10" fillId="17" borderId="49" xfId="0" applyFont="1" applyFill="1" applyBorder="1" applyAlignment="1">
      <alignment horizontal="center" vertical="center"/>
    </xf>
    <xf numFmtId="0" fontId="10" fillId="17" borderId="43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15" borderId="0" xfId="0" applyFill="1" applyAlignment="1">
      <alignment horizontal="center" wrapText="1"/>
    </xf>
    <xf numFmtId="0" fontId="0" fillId="15" borderId="0" xfId="0" applyFill="1" applyAlignment="1">
      <alignment horizontal="center"/>
    </xf>
    <xf numFmtId="0" fontId="0" fillId="15" borderId="51" xfId="0" applyFill="1" applyBorder="1" applyAlignment="1">
      <alignment horizontal="center"/>
    </xf>
    <xf numFmtId="0" fontId="34" fillId="19" borderId="50" xfId="0" applyFont="1" applyFill="1" applyBorder="1" applyAlignment="1">
      <alignment horizontal="left" vertical="center" wrapText="1"/>
    </xf>
    <xf numFmtId="0" fontId="35" fillId="19" borderId="50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/>
    </xf>
    <xf numFmtId="0" fontId="34" fillId="19" borderId="50" xfId="0" applyFont="1" applyFill="1" applyBorder="1" applyAlignment="1">
      <alignment horizontal="left" vertical="center"/>
    </xf>
    <xf numFmtId="0" fontId="35" fillId="19" borderId="50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13" borderId="18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3" fillId="15" borderId="50" xfId="0" applyFont="1" applyFill="1" applyBorder="1" applyAlignment="1">
      <alignment horizontal="center" vertical="center" wrapText="1"/>
    </xf>
    <xf numFmtId="0" fontId="16" fillId="15" borderId="50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/>
    </xf>
    <xf numFmtId="0" fontId="0" fillId="15" borderId="52" xfId="0" applyFill="1" applyBorder="1" applyAlignment="1">
      <alignment horizontal="left" vertical="top" wrapText="1"/>
    </xf>
    <xf numFmtId="0" fontId="0" fillId="15" borderId="53" xfId="0" applyFill="1" applyBorder="1" applyAlignment="1">
      <alignment horizontal="left" vertical="top" wrapText="1"/>
    </xf>
    <xf numFmtId="0" fontId="0" fillId="15" borderId="54" xfId="0" applyFill="1" applyBorder="1" applyAlignment="1">
      <alignment horizontal="left" vertical="top" wrapText="1"/>
    </xf>
    <xf numFmtId="0" fontId="0" fillId="15" borderId="55" xfId="0" applyFill="1" applyBorder="1" applyAlignment="1">
      <alignment horizontal="left" vertical="top" wrapText="1"/>
    </xf>
    <xf numFmtId="0" fontId="0" fillId="15" borderId="0" xfId="0" applyFill="1" applyAlignment="1">
      <alignment horizontal="left" vertical="top" wrapText="1"/>
    </xf>
    <xf numFmtId="0" fontId="0" fillId="15" borderId="56" xfId="0" applyFill="1" applyBorder="1" applyAlignment="1">
      <alignment horizontal="left" vertical="top" wrapText="1"/>
    </xf>
    <xf numFmtId="0" fontId="44" fillId="22" borderId="62" xfId="0" applyFont="1" applyFill="1" applyBorder="1" applyAlignment="1">
      <alignment horizontal="center" vertical="center" wrapText="1"/>
    </xf>
    <xf numFmtId="0" fontId="44" fillId="22" borderId="48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/>
    </xf>
    <xf numFmtId="0" fontId="39" fillId="22" borderId="57" xfId="0" applyFont="1" applyFill="1" applyBorder="1" applyAlignment="1">
      <alignment horizontal="center" vertical="center"/>
    </xf>
    <xf numFmtId="0" fontId="14" fillId="24" borderId="43" xfId="0" applyFont="1" applyFill="1" applyBorder="1" applyAlignment="1">
      <alignment horizontal="left" vertical="center"/>
    </xf>
    <xf numFmtId="0" fontId="14" fillId="24" borderId="1" xfId="0" applyFont="1" applyFill="1" applyBorder="1" applyAlignment="1">
      <alignment horizontal="left" vertical="center"/>
    </xf>
    <xf numFmtId="0" fontId="14" fillId="24" borderId="4" xfId="0" applyFont="1" applyFill="1" applyBorder="1" applyAlignment="1">
      <alignment horizontal="left" vertical="center"/>
    </xf>
    <xf numFmtId="0" fontId="41" fillId="22" borderId="57" xfId="0" applyFont="1" applyFill="1" applyBorder="1" applyAlignment="1">
      <alignment horizontal="left" vertical="center"/>
    </xf>
    <xf numFmtId="0" fontId="41" fillId="22" borderId="46" xfId="0" applyFont="1" applyFill="1" applyBorder="1" applyAlignment="1">
      <alignment horizontal="left" vertical="center"/>
    </xf>
    <xf numFmtId="0" fontId="38" fillId="22" borderId="57" xfId="0" applyFont="1" applyFill="1" applyBorder="1" applyAlignment="1">
      <alignment horizontal="left" vertical="center"/>
    </xf>
    <xf numFmtId="0" fontId="36" fillId="20" borderId="5" xfId="0" applyFont="1" applyFill="1" applyBorder="1" applyAlignment="1">
      <alignment horizontal="center" vertical="center"/>
    </xf>
    <xf numFmtId="0" fontId="36" fillId="20" borderId="0" xfId="0" applyFont="1" applyFill="1" applyAlignment="1">
      <alignment horizontal="center" vertical="center"/>
    </xf>
    <xf numFmtId="0" fontId="35" fillId="19" borderId="15" xfId="0" applyFont="1" applyFill="1" applyBorder="1" applyAlignment="1">
      <alignment horizontal="left" vertical="center"/>
    </xf>
    <xf numFmtId="0" fontId="35" fillId="19" borderId="18" xfId="0" applyFont="1" applyFill="1" applyBorder="1" applyAlignment="1">
      <alignment horizontal="left" vertical="center"/>
    </xf>
    <xf numFmtId="0" fontId="35" fillId="19" borderId="1" xfId="0" applyFont="1" applyFill="1" applyBorder="1" applyAlignment="1">
      <alignment horizontal="left" vertical="center" wrapText="1"/>
    </xf>
    <xf numFmtId="0" fontId="23" fillId="19" borderId="2" xfId="0" applyFont="1" applyFill="1" applyBorder="1" applyAlignment="1">
      <alignment horizontal="center" vertical="center" wrapText="1"/>
    </xf>
    <xf numFmtId="0" fontId="23" fillId="19" borderId="3" xfId="0" applyFont="1" applyFill="1" applyBorder="1" applyAlignment="1">
      <alignment horizontal="center" vertical="center" wrapText="1"/>
    </xf>
    <xf numFmtId="0" fontId="23" fillId="19" borderId="4" xfId="0" applyFont="1" applyFill="1" applyBorder="1" applyAlignment="1">
      <alignment horizontal="center" vertical="center" wrapText="1"/>
    </xf>
    <xf numFmtId="0" fontId="23" fillId="19" borderId="5" xfId="0" applyFont="1" applyFill="1" applyBorder="1" applyAlignment="1">
      <alignment horizontal="center" vertical="center" wrapText="1"/>
    </xf>
    <xf numFmtId="0" fontId="23" fillId="19" borderId="0" xfId="0" applyFont="1" applyFill="1" applyAlignment="1">
      <alignment horizontal="center" vertical="center" wrapText="1"/>
    </xf>
    <xf numFmtId="0" fontId="23" fillId="19" borderId="6" xfId="0" applyFont="1" applyFill="1" applyBorder="1" applyAlignment="1">
      <alignment horizontal="center" vertical="center" wrapText="1"/>
    </xf>
    <xf numFmtId="0" fontId="23" fillId="19" borderId="7" xfId="0" applyFont="1" applyFill="1" applyBorder="1" applyAlignment="1">
      <alignment horizontal="center" vertical="center" wrapText="1"/>
    </xf>
    <xf numFmtId="0" fontId="23" fillId="19" borderId="8" xfId="0" applyFont="1" applyFill="1" applyBorder="1" applyAlignment="1">
      <alignment horizontal="center" vertical="center" wrapText="1"/>
    </xf>
    <xf numFmtId="0" fontId="23" fillId="19" borderId="9" xfId="0" applyFont="1" applyFill="1" applyBorder="1" applyAlignment="1">
      <alignment horizontal="center" vertical="center" wrapText="1"/>
    </xf>
    <xf numFmtId="0" fontId="35" fillId="19" borderId="10" xfId="0" applyFont="1" applyFill="1" applyBorder="1" applyAlignment="1">
      <alignment horizontal="left" vertical="center"/>
    </xf>
    <xf numFmtId="0" fontId="35" fillId="19" borderId="49" xfId="0" applyFont="1" applyFill="1" applyBorder="1" applyAlignment="1">
      <alignment horizontal="left" vertical="center"/>
    </xf>
    <xf numFmtId="0" fontId="38" fillId="21" borderId="2" xfId="0" applyFont="1" applyFill="1" applyBorder="1" applyAlignment="1">
      <alignment horizontal="left" vertical="center"/>
    </xf>
    <xf numFmtId="0" fontId="38" fillId="21" borderId="49" xfId="0" applyFont="1" applyFill="1" applyBorder="1" applyAlignment="1">
      <alignment horizontal="left" vertical="center"/>
    </xf>
    <xf numFmtId="0" fontId="39" fillId="22" borderId="57" xfId="0" applyFont="1" applyFill="1" applyBorder="1" applyAlignment="1">
      <alignment horizontal="center" vertical="top"/>
    </xf>
    <xf numFmtId="0" fontId="38" fillId="23" borderId="43" xfId="0" applyFont="1" applyFill="1" applyBorder="1" applyAlignment="1">
      <alignment horizontal="left" vertical="center"/>
    </xf>
    <xf numFmtId="0" fontId="38" fillId="23" borderId="1" xfId="0" applyFont="1" applyFill="1" applyBorder="1" applyAlignment="1">
      <alignment horizontal="left" vertical="center"/>
    </xf>
    <xf numFmtId="0" fontId="38" fillId="23" borderId="4" xfId="0" applyFont="1" applyFill="1" applyBorder="1" applyAlignment="1">
      <alignment horizontal="left" vertical="center"/>
    </xf>
    <xf numFmtId="0" fontId="41" fillId="22" borderId="57" xfId="0" applyFont="1" applyFill="1" applyBorder="1" applyAlignment="1">
      <alignment horizontal="left" vertical="top"/>
    </xf>
    <xf numFmtId="0" fontId="38" fillId="23" borderId="3" xfId="0" applyFont="1" applyFill="1" applyBorder="1" applyAlignment="1">
      <alignment horizontal="left" vertical="center"/>
    </xf>
    <xf numFmtId="0" fontId="38" fillId="23" borderId="0" xfId="0" applyFont="1" applyFill="1" applyBorder="1" applyAlignment="1">
      <alignment horizontal="left" vertical="center"/>
    </xf>
    <xf numFmtId="0" fontId="38" fillId="23" borderId="8" xfId="0" applyFont="1" applyFill="1" applyBorder="1" applyAlignment="1">
      <alignment horizontal="left" vertical="center"/>
    </xf>
    <xf numFmtId="0" fontId="38" fillId="23" borderId="9" xfId="0" applyFont="1" applyFill="1" applyBorder="1" applyAlignment="1">
      <alignment horizontal="left" vertical="center"/>
    </xf>
    <xf numFmtId="0" fontId="41" fillId="22" borderId="58" xfId="0" applyFont="1" applyFill="1" applyBorder="1" applyAlignment="1">
      <alignment horizontal="left" vertical="top"/>
    </xf>
    <xf numFmtId="0" fontId="41" fillId="22" borderId="59" xfId="0" applyFont="1" applyFill="1" applyBorder="1" applyAlignment="1">
      <alignment horizontal="left" vertical="top"/>
    </xf>
    <xf numFmtId="0" fontId="43" fillId="24" borderId="3" xfId="0" applyFont="1" applyFill="1" applyBorder="1" applyAlignment="1">
      <alignment horizontal="left" vertical="center"/>
    </xf>
    <xf numFmtId="0" fontId="43" fillId="24" borderId="4" xfId="0" applyFont="1" applyFill="1" applyBorder="1" applyAlignment="1">
      <alignment horizontal="left" vertical="center"/>
    </xf>
    <xf numFmtId="0" fontId="43" fillId="24" borderId="0" xfId="0" applyFont="1" applyFill="1" applyBorder="1" applyAlignment="1">
      <alignment horizontal="left" vertical="center"/>
    </xf>
    <xf numFmtId="0" fontId="43" fillId="24" borderId="8" xfId="0" applyFont="1" applyFill="1" applyBorder="1" applyAlignment="1">
      <alignment horizontal="left" vertical="center"/>
    </xf>
    <xf numFmtId="0" fontId="43" fillId="24" borderId="9" xfId="0" applyFont="1" applyFill="1" applyBorder="1" applyAlignment="1">
      <alignment horizontal="left" vertical="center"/>
    </xf>
    <xf numFmtId="0" fontId="0" fillId="0" borderId="6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5" fillId="13" borderId="64" xfId="0" applyFont="1" applyFill="1" applyBorder="1" applyAlignment="1">
      <alignment horizontal="center"/>
    </xf>
    <xf numFmtId="0" fontId="15" fillId="13" borderId="59" xfId="0" applyFont="1" applyFill="1" applyBorder="1" applyAlignment="1">
      <alignment horizontal="center"/>
    </xf>
    <xf numFmtId="0" fontId="15" fillId="13" borderId="58" xfId="0" applyFont="1" applyFill="1" applyBorder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6" fillId="8" borderId="49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47" fillId="13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34" fillId="19" borderId="1" xfId="0" applyFont="1" applyFill="1" applyBorder="1" applyAlignment="1">
      <alignment horizontal="center" vertical="center"/>
    </xf>
    <xf numFmtId="0" fontId="34" fillId="19" borderId="1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9" xfId="0" applyBorder="1" applyAlignment="1">
      <alignment horizontal="center"/>
    </xf>
    <xf numFmtId="0" fontId="15" fillId="14" borderId="10" xfId="0" applyFont="1" applyFill="1" applyBorder="1" applyAlignment="1">
      <alignment horizontal="center"/>
    </xf>
    <xf numFmtId="0" fontId="15" fillId="14" borderId="49" xfId="0" applyFont="1" applyFill="1" applyBorder="1" applyAlignment="1">
      <alignment horizontal="center"/>
    </xf>
    <xf numFmtId="0" fontId="15" fillId="14" borderId="43" xfId="0" applyFont="1" applyFill="1" applyBorder="1" applyAlignment="1">
      <alignment horizontal="center"/>
    </xf>
    <xf numFmtId="0" fontId="15" fillId="14" borderId="0" xfId="0" applyFont="1" applyFill="1" applyAlignment="1">
      <alignment horizontal="center"/>
    </xf>
    <xf numFmtId="0" fontId="52" fillId="14" borderId="0" xfId="0" applyFont="1" applyFill="1" applyAlignment="1">
      <alignment horizontal="center" vertical="center" textRotation="90"/>
    </xf>
    <xf numFmtId="0" fontId="51" fillId="3" borderId="0" xfId="0" applyFont="1" applyFill="1" applyBorder="1" applyAlignment="1">
      <alignment horizontal="center" vertical="center" wrapText="1" readingOrder="1"/>
    </xf>
    <xf numFmtId="0" fontId="48" fillId="3" borderId="0" xfId="0" applyFont="1" applyFill="1" applyBorder="1" applyAlignment="1">
      <alignment horizontal="center" vertical="center" wrapText="1" readingOrder="1"/>
    </xf>
    <xf numFmtId="0" fontId="56" fillId="8" borderId="1" xfId="0" applyFont="1" applyFill="1" applyBorder="1" applyAlignment="1">
      <alignment horizontal="center" vertical="center" wrapText="1" readingOrder="1"/>
    </xf>
    <xf numFmtId="0" fontId="54" fillId="8" borderId="1" xfId="0" applyFont="1" applyFill="1" applyBorder="1" applyAlignment="1">
      <alignment horizontal="center" vertical="center" wrapText="1" readingOrder="1"/>
    </xf>
    <xf numFmtId="0" fontId="50" fillId="8" borderId="1" xfId="0" applyFont="1" applyFill="1" applyBorder="1" applyAlignment="1">
      <alignment horizontal="center" vertical="center" wrapText="1" readingOrder="1"/>
    </xf>
    <xf numFmtId="0" fontId="49" fillId="8" borderId="1" xfId="0" applyFont="1" applyFill="1" applyBorder="1" applyAlignment="1">
      <alignment horizontal="center" vertical="center" wrapText="1" readingOrder="1"/>
    </xf>
    <xf numFmtId="0" fontId="55" fillId="8" borderId="1" xfId="0" applyFont="1" applyFill="1" applyBorder="1" applyAlignment="1">
      <alignment horizontal="center" vertical="center" wrapText="1" readingOrder="1"/>
    </xf>
    <xf numFmtId="0" fontId="55" fillId="8" borderId="1" xfId="0" applyFont="1" applyFill="1" applyBorder="1" applyAlignment="1">
      <alignment horizontal="left" vertical="center" wrapText="1" readingOrder="1"/>
    </xf>
    <xf numFmtId="0" fontId="46" fillId="14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56" fillId="8" borderId="2" xfId="0" applyFont="1" applyFill="1" applyBorder="1" applyAlignment="1">
      <alignment horizontal="center" vertical="center" wrapText="1" readingOrder="1"/>
    </xf>
    <xf numFmtId="0" fontId="56" fillId="8" borderId="4" xfId="0" applyFont="1" applyFill="1" applyBorder="1" applyAlignment="1">
      <alignment horizontal="center" vertical="center" wrapText="1" readingOrder="1"/>
    </xf>
    <xf numFmtId="0" fontId="56" fillId="8" borderId="5" xfId="0" applyFont="1" applyFill="1" applyBorder="1" applyAlignment="1">
      <alignment horizontal="center" vertical="center" wrapText="1" readingOrder="1"/>
    </xf>
    <xf numFmtId="0" fontId="56" fillId="8" borderId="6" xfId="0" applyFont="1" applyFill="1" applyBorder="1" applyAlignment="1">
      <alignment horizontal="center" vertical="center" wrapText="1" readingOrder="1"/>
    </xf>
    <xf numFmtId="0" fontId="56" fillId="8" borderId="7" xfId="0" applyFont="1" applyFill="1" applyBorder="1" applyAlignment="1">
      <alignment horizontal="center" vertical="center" wrapText="1" readingOrder="1"/>
    </xf>
    <xf numFmtId="0" fontId="56" fillId="8" borderId="9" xfId="0" applyFont="1" applyFill="1" applyBorder="1" applyAlignment="1">
      <alignment horizontal="center" vertical="center" wrapText="1" readingOrder="1"/>
    </xf>
    <xf numFmtId="0" fontId="54" fillId="8" borderId="10" xfId="0" applyFont="1" applyFill="1" applyBorder="1" applyAlignment="1">
      <alignment horizontal="center" vertical="center" wrapText="1" readingOrder="1"/>
    </xf>
    <xf numFmtId="0" fontId="54" fillId="8" borderId="49" xfId="0" applyFont="1" applyFill="1" applyBorder="1" applyAlignment="1">
      <alignment horizontal="center" vertical="center" wrapText="1" readingOrder="1"/>
    </xf>
    <xf numFmtId="0" fontId="54" fillId="8" borderId="43" xfId="0" applyFont="1" applyFill="1" applyBorder="1" applyAlignment="1">
      <alignment horizontal="center" vertical="center" wrapText="1" readingOrder="1"/>
    </xf>
    <xf numFmtId="0" fontId="55" fillId="8" borderId="10" xfId="0" applyFont="1" applyFill="1" applyBorder="1" applyAlignment="1">
      <alignment horizontal="left" vertical="center" wrapText="1" readingOrder="1"/>
    </xf>
    <xf numFmtId="0" fontId="55" fillId="8" borderId="43" xfId="0" applyFont="1" applyFill="1" applyBorder="1" applyAlignment="1">
      <alignment horizontal="left" vertical="center" wrapText="1" readingOrder="1"/>
    </xf>
    <xf numFmtId="0" fontId="53" fillId="8" borderId="1" xfId="0" applyFont="1" applyFill="1" applyBorder="1" applyAlignment="1">
      <alignment horizontal="center" vertical="center" wrapText="1" readingOrder="1"/>
    </xf>
    <xf numFmtId="0" fontId="16" fillId="0" borderId="0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5">
    <dxf>
      <font>
        <color theme="1"/>
      </font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1"/>
      </font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STATUS</a:t>
            </a:r>
            <a:r>
              <a:rPr lang="pt-BR" b="1" baseline="0">
                <a:solidFill>
                  <a:schemeClr val="tx1"/>
                </a:solidFill>
              </a:rPr>
              <a:t> GERAL</a:t>
            </a:r>
            <a:endParaRPr lang="pt-BR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'(D) Desenvolvimento'!$M$7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33-4E2D-98B0-E929927853E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533-4E2D-98B0-E929927853E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33-4E2D-98B0-E929927853E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533-4E2D-98B0-E929927853E7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33-4E2D-98B0-E929927853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'(D) Desenvolvimento'!$L$8:$L$12</c:f>
              <c:strCache>
                <c:ptCount val="5"/>
                <c:pt idx="0">
                  <c:v>Concluído</c:v>
                </c:pt>
                <c:pt idx="1">
                  <c:v>Em andamento</c:v>
                </c:pt>
                <c:pt idx="2">
                  <c:v>Planejado</c:v>
                </c:pt>
                <c:pt idx="3">
                  <c:v>Atrasado</c:v>
                </c:pt>
                <c:pt idx="4">
                  <c:v>Cancelado</c:v>
                </c:pt>
              </c:strCache>
            </c:strRef>
          </c:cat>
          <c:val>
            <c:numRef>
              <c:f>'(D) Desenvolvimento'!$M$8:$M$12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3-4E2D-98B0-E92992785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tx1"/>
                </a:solidFill>
              </a:rPr>
              <a:t>DIAGRAMA</a:t>
            </a:r>
            <a:r>
              <a:rPr lang="pt-BR" baseline="0">
                <a:solidFill>
                  <a:schemeClr val="tx1"/>
                </a:solidFill>
              </a:rPr>
              <a:t> DE PARETO</a:t>
            </a:r>
            <a:endParaRPr lang="pt-BR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[1]PARETO!$D$6:$D$15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9CEC-464B-9E34-23B55E55CD6A}"/>
            </c:ext>
          </c:extLst>
        </c:ser>
        <c:ser>
          <c:idx val="1"/>
          <c:order val="1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[1]PARETO!$E$6:$E$15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C-464B-9E34-23B55E55CD6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[1]PARETO!$F$6:$F$15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9CEC-464B-9E34-23B55E55CD6A}"/>
            </c:ext>
          </c:extLst>
        </c:ser>
        <c:ser>
          <c:idx val="4"/>
          <c:order val="3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[1]PARETO!$H$6:$H$15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9CEC-464B-9E34-23B55E55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03081248"/>
        <c:axId val="15708688"/>
      </c:barChart>
      <c:lineChart>
        <c:grouping val="standard"/>
        <c:varyColors val="0"/>
        <c:ser>
          <c:idx val="5"/>
          <c:order val="4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[1]PARETO!$I$6:$I$15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EC-464B-9E34-23B55E55CD6A}"/>
            </c:ext>
          </c:extLst>
        </c:ser>
        <c:ser>
          <c:idx val="8"/>
          <c:order val="6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[1]PARETO!$L$6:$L$15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EC-464B-9E34-23B55E55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081248"/>
        <c:axId val="15708688"/>
      </c:lineChart>
      <c:lineChart>
        <c:grouping val="standard"/>
        <c:varyColors val="0"/>
        <c:ser>
          <c:idx val="7"/>
          <c:order val="5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[1]PARETO!$K$6:$K$15</c:f>
              <c:numCache>
                <c:formatCode>General</c:formatCode>
                <c:ptCount val="10"/>
                <c:pt idx="0">
                  <c:v>0.26315789473684209</c:v>
                </c:pt>
                <c:pt idx="1">
                  <c:v>0.47368421052631576</c:v>
                </c:pt>
                <c:pt idx="2">
                  <c:v>0.60526315789473684</c:v>
                </c:pt>
                <c:pt idx="3">
                  <c:v>0.68421052631578949</c:v>
                </c:pt>
                <c:pt idx="4">
                  <c:v>0.73684210526315796</c:v>
                </c:pt>
                <c:pt idx="5">
                  <c:v>0.78947368421052633</c:v>
                </c:pt>
                <c:pt idx="6">
                  <c:v>0.84210526315789469</c:v>
                </c:pt>
                <c:pt idx="7">
                  <c:v>0.89473684210526305</c:v>
                </c:pt>
                <c:pt idx="8">
                  <c:v>0.94736842105263142</c:v>
                </c:pt>
                <c:pt idx="9">
                  <c:v>0.99999999999999978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EC-464B-9E34-23B55E55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923856"/>
        <c:axId val="15709520"/>
      </c:lineChart>
      <c:catAx>
        <c:axId val="20030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708688"/>
        <c:crosses val="autoZero"/>
        <c:auto val="1"/>
        <c:lblAlgn val="ctr"/>
        <c:lblOffset val="100"/>
        <c:noMultiLvlLbl val="0"/>
      </c:catAx>
      <c:valAx>
        <c:axId val="157086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03081248"/>
        <c:crosses val="autoZero"/>
        <c:crossBetween val="between"/>
      </c:valAx>
      <c:valAx>
        <c:axId val="157095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3923856"/>
        <c:crosses val="max"/>
        <c:crossBetween val="between"/>
      </c:valAx>
      <c:catAx>
        <c:axId val="2053923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accent5">
          <a:lumMod val="40000"/>
          <a:lumOff val="60000"/>
          <a:alpha val="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tx1"/>
                </a:solidFill>
              </a:rPr>
              <a:t>DIAGRAMA</a:t>
            </a:r>
            <a:r>
              <a:rPr lang="pt-BR" baseline="0">
                <a:solidFill>
                  <a:schemeClr val="tx1"/>
                </a:solidFill>
              </a:rPr>
              <a:t> DE PARETO</a:t>
            </a:r>
            <a:endParaRPr lang="pt-BR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[1]PARETO!$D$6:$D$15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D824-498D-AFD5-98C60623D6AF}"/>
            </c:ext>
          </c:extLst>
        </c:ser>
        <c:ser>
          <c:idx val="1"/>
          <c:order val="1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[1]PARETO!$E$6:$E$15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4-498D-AFD5-98C60623D6A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[1]PARETO!$F$6:$F$15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D824-498D-AFD5-98C60623D6AF}"/>
            </c:ext>
          </c:extLst>
        </c:ser>
        <c:ser>
          <c:idx val="4"/>
          <c:order val="3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[1]PARETO!$H$6:$H$15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D824-498D-AFD5-98C60623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03081248"/>
        <c:axId val="15708688"/>
      </c:barChart>
      <c:lineChart>
        <c:grouping val="standard"/>
        <c:varyColors val="0"/>
        <c:ser>
          <c:idx val="5"/>
          <c:order val="4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[1]PARETO!$I$6:$I$15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24-498D-AFD5-98C60623D6AF}"/>
            </c:ext>
          </c:extLst>
        </c:ser>
        <c:ser>
          <c:idx val="8"/>
          <c:order val="6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[1]PARETO!$L$6:$L$15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24-498D-AFD5-98C60623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081248"/>
        <c:axId val="15708688"/>
      </c:lineChart>
      <c:lineChart>
        <c:grouping val="standard"/>
        <c:varyColors val="0"/>
        <c:ser>
          <c:idx val="7"/>
          <c:order val="5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[1]PARETO!$C$6:$C$15</c:f>
              <c:strCache>
                <c:ptCount val="10"/>
                <c:pt idx="0">
                  <c:v>causa 1</c:v>
                </c:pt>
                <c:pt idx="1">
                  <c:v>causa 2</c:v>
                </c:pt>
                <c:pt idx="2">
                  <c:v>causa 3</c:v>
                </c:pt>
                <c:pt idx="3">
                  <c:v>causa 4</c:v>
                </c:pt>
                <c:pt idx="4">
                  <c:v>causa 5</c:v>
                </c:pt>
                <c:pt idx="5">
                  <c:v>causa 6</c:v>
                </c:pt>
                <c:pt idx="6">
                  <c:v>causa 7</c:v>
                </c:pt>
                <c:pt idx="7">
                  <c:v>causa 8</c:v>
                </c:pt>
                <c:pt idx="8">
                  <c:v>causa 9</c:v>
                </c:pt>
                <c:pt idx="9">
                  <c:v>causa 10</c:v>
                </c:pt>
              </c:strCache>
            </c:strRef>
          </c:cat>
          <c:val>
            <c:numRef>
              <c:f>[1]PARETO!$K$6:$K$15</c:f>
              <c:numCache>
                <c:formatCode>General</c:formatCode>
                <c:ptCount val="10"/>
                <c:pt idx="0">
                  <c:v>0.26315789473684209</c:v>
                </c:pt>
                <c:pt idx="1">
                  <c:v>0.47368421052631576</c:v>
                </c:pt>
                <c:pt idx="2">
                  <c:v>0.60526315789473684</c:v>
                </c:pt>
                <c:pt idx="3">
                  <c:v>0.68421052631578949</c:v>
                </c:pt>
                <c:pt idx="4">
                  <c:v>0.73684210526315796</c:v>
                </c:pt>
                <c:pt idx="5">
                  <c:v>0.78947368421052633</c:v>
                </c:pt>
                <c:pt idx="6">
                  <c:v>0.84210526315789469</c:v>
                </c:pt>
                <c:pt idx="7">
                  <c:v>0.89473684210526305</c:v>
                </c:pt>
                <c:pt idx="8">
                  <c:v>0.94736842105263142</c:v>
                </c:pt>
                <c:pt idx="9">
                  <c:v>0.99999999999999978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98D-AFD5-98C60623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923856"/>
        <c:axId val="15709520"/>
      </c:lineChart>
      <c:catAx>
        <c:axId val="20030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708688"/>
        <c:crosses val="autoZero"/>
        <c:auto val="1"/>
        <c:lblAlgn val="ctr"/>
        <c:lblOffset val="100"/>
        <c:noMultiLvlLbl val="0"/>
      </c:catAx>
      <c:valAx>
        <c:axId val="157086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03081248"/>
        <c:crosses val="autoZero"/>
        <c:crossBetween val="between"/>
      </c:valAx>
      <c:valAx>
        <c:axId val="157095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3923856"/>
        <c:crosses val="max"/>
        <c:crossBetween val="between"/>
      </c:valAx>
      <c:catAx>
        <c:axId val="2053923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accent5">
          <a:lumMod val="40000"/>
          <a:lumOff val="60000"/>
          <a:alpha val="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tx1"/>
                </a:solidFill>
              </a:rPr>
              <a:t>Nome</a:t>
            </a:r>
            <a:r>
              <a:rPr lang="pt-BR" baseline="0">
                <a:solidFill>
                  <a:schemeClr val="tx1"/>
                </a:solidFill>
              </a:rPr>
              <a:t> do indicador</a:t>
            </a:r>
            <a:endParaRPr lang="pt-BR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INDICADORES!$C$37</c:f>
              <c:strCache>
                <c:ptCount val="1"/>
                <c:pt idx="0">
                  <c:v>Percentual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INDICADORES!$D$34:$N$34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Jun</c:v>
                </c:pt>
                <c:pt idx="5">
                  <c:v>Jul</c:v>
                </c:pt>
                <c:pt idx="6">
                  <c:v>Ago</c:v>
                </c:pt>
                <c:pt idx="7">
                  <c:v>Set</c:v>
                </c:pt>
                <c:pt idx="8">
                  <c:v>Out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INDICADORES!$D$37:$N$37</c:f>
              <c:numCache>
                <c:formatCode>0%</c:formatCode>
                <c:ptCount val="11"/>
                <c:pt idx="0">
                  <c:v>0.1</c:v>
                </c:pt>
                <c:pt idx="1">
                  <c:v>0.5</c:v>
                </c:pt>
                <c:pt idx="2">
                  <c:v>0.45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3-4A67-8984-41176FC39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4776208"/>
        <c:axId val="71294736"/>
      </c:barChart>
      <c:catAx>
        <c:axId val="202477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294736"/>
        <c:crosses val="autoZero"/>
        <c:auto val="1"/>
        <c:lblAlgn val="ctr"/>
        <c:lblOffset val="100"/>
        <c:noMultiLvlLbl val="0"/>
      </c:catAx>
      <c:valAx>
        <c:axId val="712947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477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Nome</a:t>
            </a:r>
            <a:r>
              <a:rPr lang="pt-BR" baseline="0"/>
              <a:t> do Indicador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INDICADORES!$C$57</c:f>
              <c:strCache>
                <c:ptCount val="1"/>
                <c:pt idx="0">
                  <c:v>Percentual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INDICADORES!$D$54:$N$54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Jun</c:v>
                </c:pt>
                <c:pt idx="5">
                  <c:v>Jul</c:v>
                </c:pt>
                <c:pt idx="6">
                  <c:v>Ago</c:v>
                </c:pt>
                <c:pt idx="7">
                  <c:v>Set</c:v>
                </c:pt>
                <c:pt idx="8">
                  <c:v>Out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INDICADORES!$D$57:$N$57</c:f>
              <c:numCache>
                <c:formatCode>0%</c:formatCode>
                <c:ptCount val="11"/>
                <c:pt idx="0">
                  <c:v>0.25</c:v>
                </c:pt>
                <c:pt idx="1">
                  <c:v>0.2</c:v>
                </c:pt>
                <c:pt idx="2">
                  <c:v>0.3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74-4D40-91A9-1D143625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826544"/>
        <c:axId val="154000368"/>
      </c:barChart>
      <c:catAx>
        <c:axId val="28182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000368"/>
        <c:crosses val="autoZero"/>
        <c:auto val="1"/>
        <c:lblAlgn val="ctr"/>
        <c:lblOffset val="100"/>
        <c:noMultiLvlLbl val="0"/>
      </c:catAx>
      <c:valAx>
        <c:axId val="1540003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182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pt-B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tx1"/>
                </a:solidFill>
              </a:rPr>
              <a:t>N° absoluto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INDICADORES!$C$77</c:f>
              <c:strCache>
                <c:ptCount val="1"/>
                <c:pt idx="0">
                  <c:v>N° absoluto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INDICADORES!$D$76:$N$76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Jun</c:v>
                </c:pt>
                <c:pt idx="5">
                  <c:v>Jul</c:v>
                </c:pt>
                <c:pt idx="6">
                  <c:v>Ago</c:v>
                </c:pt>
                <c:pt idx="7">
                  <c:v>Set</c:v>
                </c:pt>
                <c:pt idx="8">
                  <c:v>Out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INDICADORES!$D$77:$N$77</c:f>
              <c:numCache>
                <c:formatCode>General</c:formatCode>
                <c:ptCount val="11"/>
                <c:pt idx="0">
                  <c:v>25</c:v>
                </c:pt>
                <c:pt idx="1">
                  <c:v>20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2-4E11-9F17-FB0CC6E91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072112"/>
        <c:axId val="154014096"/>
      </c:barChart>
      <c:catAx>
        <c:axId val="29207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014096"/>
        <c:crosses val="autoZero"/>
        <c:auto val="1"/>
        <c:lblAlgn val="ctr"/>
        <c:lblOffset val="100"/>
        <c:noMultiLvlLbl val="0"/>
      </c:catAx>
      <c:valAx>
        <c:axId val="154014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207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INDICADORES!$C$96</c:f>
              <c:strCache>
                <c:ptCount val="1"/>
                <c:pt idx="0">
                  <c:v>N° absoluto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INDICADORES!$D$95:$N$95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Jun</c:v>
                </c:pt>
                <c:pt idx="5">
                  <c:v>Jul</c:v>
                </c:pt>
                <c:pt idx="6">
                  <c:v>Ago</c:v>
                </c:pt>
                <c:pt idx="7">
                  <c:v>Set</c:v>
                </c:pt>
                <c:pt idx="8">
                  <c:v>Out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INDICADORES!$D$96:$N$96</c:f>
              <c:numCache>
                <c:formatCode>General</c:formatCode>
                <c:ptCount val="11"/>
                <c:pt idx="0">
                  <c:v>25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4-4349-AB86-A5B564E09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489376"/>
        <c:axId val="65401248"/>
      </c:barChart>
      <c:catAx>
        <c:axId val="29448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401248"/>
        <c:crosses val="autoZero"/>
        <c:auto val="1"/>
        <c:lblAlgn val="ctr"/>
        <c:lblOffset val="100"/>
        <c:noMultiLvlLbl val="0"/>
      </c:catAx>
      <c:valAx>
        <c:axId val="654012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448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UT!A1"/><Relationship Id="rId3" Type="http://schemas.openxmlformats.org/officeDocument/2006/relationships/hyperlink" Target="#'(C) Checagem'!A1"/><Relationship Id="rId7" Type="http://schemas.openxmlformats.org/officeDocument/2006/relationships/hyperlink" Target="#PARETO!A1"/><Relationship Id="rId2" Type="http://schemas.openxmlformats.org/officeDocument/2006/relationships/hyperlink" Target="#'(A) A&#231;&#227;o'!A1"/><Relationship Id="rId1" Type="http://schemas.openxmlformats.org/officeDocument/2006/relationships/hyperlink" Target="#'(P) Planejamento'!A1"/><Relationship Id="rId6" Type="http://schemas.openxmlformats.org/officeDocument/2006/relationships/hyperlink" Target="#'5 PORQU&#202;S'!A1"/><Relationship Id="rId5" Type="http://schemas.openxmlformats.org/officeDocument/2006/relationships/hyperlink" Target="#ISHIKAWA!A1"/><Relationship Id="rId4" Type="http://schemas.openxmlformats.org/officeDocument/2006/relationships/hyperlink" Target="#'(D) Desenvolvimento'!A1"/><Relationship Id="rId9" Type="http://schemas.openxmlformats.org/officeDocument/2006/relationships/hyperlink" Target="#INDICADORE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Ciclo de PDCA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Ciclo de PDCA'!A1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Ciclo de PDCA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Ciclo de PDCA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Ciclo de PDCA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Ciclo de PDCA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Ciclo de PDCA'!A1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Ciclo de PDC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119063</xdr:colOff>
      <xdr:row>8</xdr:row>
      <xdr:rowOff>93548</xdr:rowOff>
    </xdr:from>
    <xdr:to>
      <xdr:col>11</xdr:col>
      <xdr:colOff>527277</xdr:colOff>
      <xdr:row>10</xdr:row>
      <xdr:rowOff>144575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F0AF47-C5A4-4363-ADC6-5FB379B459EB}"/>
            </a:ext>
          </a:extLst>
        </xdr:cNvPr>
        <xdr:cNvSpPr/>
      </xdr:nvSpPr>
      <xdr:spPr>
        <a:xfrm>
          <a:off x="4898572" y="1590334"/>
          <a:ext cx="1632857" cy="42522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(P)</a:t>
          </a:r>
        </a:p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Planejamento</a:t>
          </a:r>
        </a:p>
      </xdr:txBody>
    </xdr:sp>
    <xdr:clientData/>
  </xdr:twoCellAnchor>
  <xdr:twoCellAnchor>
    <xdr:from>
      <xdr:col>5</xdr:col>
      <xdr:colOff>272143</xdr:colOff>
      <xdr:row>12</xdr:row>
      <xdr:rowOff>187097</xdr:rowOff>
    </xdr:from>
    <xdr:to>
      <xdr:col>8</xdr:col>
      <xdr:colOff>68035</xdr:colOff>
      <xdr:row>15</xdr:row>
      <xdr:rowOff>51026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93AB6D-9AAC-4149-9A5D-747F12E3D457}"/>
            </a:ext>
          </a:extLst>
        </xdr:cNvPr>
        <xdr:cNvSpPr/>
      </xdr:nvSpPr>
      <xdr:spPr>
        <a:xfrm>
          <a:off x="2602366" y="2432276"/>
          <a:ext cx="1632857" cy="42522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(A)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Ação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1100"/>
        </a:p>
      </xdr:txBody>
    </xdr:sp>
    <xdr:clientData/>
  </xdr:twoCellAnchor>
  <xdr:twoCellAnchor>
    <xdr:from>
      <xdr:col>9</xdr:col>
      <xdr:colOff>85044</xdr:colOff>
      <xdr:row>17</xdr:row>
      <xdr:rowOff>68035</xdr:rowOff>
    </xdr:from>
    <xdr:to>
      <xdr:col>11</xdr:col>
      <xdr:colOff>493258</xdr:colOff>
      <xdr:row>19</xdr:row>
      <xdr:rowOff>119062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8E22FC-A8B7-4B21-B069-483DC359B7A3}"/>
            </a:ext>
          </a:extLst>
        </xdr:cNvPr>
        <xdr:cNvSpPr/>
      </xdr:nvSpPr>
      <xdr:spPr>
        <a:xfrm>
          <a:off x="4864553" y="3248705"/>
          <a:ext cx="1632857" cy="42522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(C)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Checagem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1100"/>
        </a:p>
      </xdr:txBody>
    </xdr:sp>
    <xdr:clientData/>
  </xdr:twoCellAnchor>
  <xdr:twoCellAnchor>
    <xdr:from>
      <xdr:col>12</xdr:col>
      <xdr:colOff>476250</xdr:colOff>
      <xdr:row>12</xdr:row>
      <xdr:rowOff>170090</xdr:rowOff>
    </xdr:from>
    <xdr:to>
      <xdr:col>15</xdr:col>
      <xdr:colOff>272142</xdr:colOff>
      <xdr:row>15</xdr:row>
      <xdr:rowOff>34019</xdr:rowOff>
    </xdr:to>
    <xdr:sp macro="" textlink="">
      <xdr:nvSpPr>
        <xdr:cNvPr id="5" name="Retângulo: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C086D3-016C-4D21-B704-B90E3EA0767B}"/>
            </a:ext>
          </a:extLst>
        </xdr:cNvPr>
        <xdr:cNvSpPr/>
      </xdr:nvSpPr>
      <xdr:spPr>
        <a:xfrm>
          <a:off x="7092723" y="2415269"/>
          <a:ext cx="1632857" cy="42522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(D)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Desenvolvimento</a:t>
          </a:r>
        </a:p>
      </xdr:txBody>
    </xdr:sp>
    <xdr:clientData/>
  </xdr:twoCellAnchor>
  <xdr:twoCellAnchor>
    <xdr:from>
      <xdr:col>3</xdr:col>
      <xdr:colOff>102054</xdr:colOff>
      <xdr:row>26</xdr:row>
      <xdr:rowOff>51026</xdr:rowOff>
    </xdr:from>
    <xdr:to>
      <xdr:col>5</xdr:col>
      <xdr:colOff>493259</xdr:colOff>
      <xdr:row>27</xdr:row>
      <xdr:rowOff>119062</xdr:rowOff>
    </xdr:to>
    <xdr:sp macro="" textlink="">
      <xdr:nvSpPr>
        <xdr:cNvPr id="6" name="Retângulo: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294ED2-6DF2-4FEB-899C-C38AFEF597B7}"/>
            </a:ext>
          </a:extLst>
        </xdr:cNvPr>
        <xdr:cNvSpPr/>
      </xdr:nvSpPr>
      <xdr:spPr>
        <a:xfrm>
          <a:off x="1207634" y="4915580"/>
          <a:ext cx="1615848" cy="25513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119063</xdr:colOff>
      <xdr:row>29</xdr:row>
      <xdr:rowOff>76540</xdr:rowOff>
    </xdr:from>
    <xdr:to>
      <xdr:col>5</xdr:col>
      <xdr:colOff>476250</xdr:colOff>
      <xdr:row>30</xdr:row>
      <xdr:rowOff>127567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BCB24F-4D93-40F2-8D8E-EC41EBE5DB5D}"/>
            </a:ext>
          </a:extLst>
        </xdr:cNvPr>
        <xdr:cNvSpPr/>
      </xdr:nvSpPr>
      <xdr:spPr>
        <a:xfrm>
          <a:off x="1224643" y="5502388"/>
          <a:ext cx="1581830" cy="2381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102054</xdr:colOff>
      <xdr:row>26</xdr:row>
      <xdr:rowOff>42522</xdr:rowOff>
    </xdr:from>
    <xdr:to>
      <xdr:col>9</xdr:col>
      <xdr:colOff>501763</xdr:colOff>
      <xdr:row>27</xdr:row>
      <xdr:rowOff>144576</xdr:rowOff>
    </xdr:to>
    <xdr:sp macro="" textlink="">
      <xdr:nvSpPr>
        <xdr:cNvPr id="9" name="Retângulo: Cantos Arredondado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D2FEF9-6F60-4446-A821-ED95B79491EB}"/>
            </a:ext>
          </a:extLst>
        </xdr:cNvPr>
        <xdr:cNvSpPr/>
      </xdr:nvSpPr>
      <xdr:spPr>
        <a:xfrm>
          <a:off x="3656920" y="4907076"/>
          <a:ext cx="1624352" cy="28915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76540</xdr:colOff>
      <xdr:row>26</xdr:row>
      <xdr:rowOff>42522</xdr:rowOff>
    </xdr:from>
    <xdr:to>
      <xdr:col>13</xdr:col>
      <xdr:colOff>467745</xdr:colOff>
      <xdr:row>27</xdr:row>
      <xdr:rowOff>136071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E029D7-EC28-485B-9780-B21E150610F8}"/>
            </a:ext>
          </a:extLst>
        </xdr:cNvPr>
        <xdr:cNvSpPr/>
      </xdr:nvSpPr>
      <xdr:spPr>
        <a:xfrm>
          <a:off x="6080692" y="4907076"/>
          <a:ext cx="1615848" cy="28064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170089</xdr:colOff>
      <xdr:row>29</xdr:row>
      <xdr:rowOff>42523</xdr:rowOff>
    </xdr:from>
    <xdr:to>
      <xdr:col>13</xdr:col>
      <xdr:colOff>467745</xdr:colOff>
      <xdr:row>30</xdr:row>
      <xdr:rowOff>136072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70EC222-16FE-443F-925D-64D9703B2BE1}"/>
            </a:ext>
          </a:extLst>
        </xdr:cNvPr>
        <xdr:cNvSpPr/>
      </xdr:nvSpPr>
      <xdr:spPr>
        <a:xfrm>
          <a:off x="6174241" y="5468371"/>
          <a:ext cx="1522299" cy="280647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15</xdr:col>
      <xdr:colOff>110558</xdr:colOff>
      <xdr:row>26</xdr:row>
      <xdr:rowOff>59531</xdr:rowOff>
    </xdr:from>
    <xdr:to>
      <xdr:col>17</xdr:col>
      <xdr:colOff>484755</xdr:colOff>
      <xdr:row>27</xdr:row>
      <xdr:rowOff>144576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5AD12C4-928D-4981-AC3D-43354AC86209}"/>
            </a:ext>
          </a:extLst>
        </xdr:cNvPr>
        <xdr:cNvSpPr/>
      </xdr:nvSpPr>
      <xdr:spPr>
        <a:xfrm>
          <a:off x="8563996" y="4924085"/>
          <a:ext cx="1598839" cy="272143"/>
        </a:xfrm>
        <a:prstGeom prst="roundRect">
          <a:avLst>
            <a:gd name="adj" fmla="val 7292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96320</xdr:colOff>
      <xdr:row>6</xdr:row>
      <xdr:rowOff>32106</xdr:rowOff>
    </xdr:from>
    <xdr:to>
      <xdr:col>16</xdr:col>
      <xdr:colOff>481601</xdr:colOff>
      <xdr:row>13</xdr:row>
      <xdr:rowOff>53511</xdr:rowOff>
    </xdr:to>
    <xdr:sp macro="" textlink="">
      <xdr:nvSpPr>
        <xdr:cNvPr id="29" name="Seta: Curva para Baixo 28">
          <a:extLst>
            <a:ext uri="{FF2B5EF4-FFF2-40B4-BE49-F238E27FC236}">
              <a16:creationId xmlns:a16="http://schemas.microsoft.com/office/drawing/2014/main" id="{57A2EC69-7C86-4F0A-8C51-B8663A02C377}"/>
            </a:ext>
          </a:extLst>
        </xdr:cNvPr>
        <xdr:cNvSpPr/>
      </xdr:nvSpPr>
      <xdr:spPr>
        <a:xfrm>
          <a:off x="1808680" y="1187949"/>
          <a:ext cx="7705618" cy="1369888"/>
        </a:xfrm>
        <a:prstGeom prst="curved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567219</xdr:colOff>
      <xdr:row>14</xdr:row>
      <xdr:rowOff>32107</xdr:rowOff>
    </xdr:from>
    <xdr:to>
      <xdr:col>16</xdr:col>
      <xdr:colOff>417384</xdr:colOff>
      <xdr:row>22</xdr:row>
      <xdr:rowOff>117725</xdr:rowOff>
    </xdr:to>
    <xdr:sp macro="" textlink="">
      <xdr:nvSpPr>
        <xdr:cNvPr id="30" name="Seta: Curva para Cima 29">
          <a:extLst>
            <a:ext uri="{FF2B5EF4-FFF2-40B4-BE49-F238E27FC236}">
              <a16:creationId xmlns:a16="http://schemas.microsoft.com/office/drawing/2014/main" id="{7FC2B380-8013-4E52-9113-566AA8B90D0A}"/>
            </a:ext>
          </a:extLst>
        </xdr:cNvPr>
        <xdr:cNvSpPr/>
      </xdr:nvSpPr>
      <xdr:spPr>
        <a:xfrm flipH="1">
          <a:off x="1669550" y="2729073"/>
          <a:ext cx="7780531" cy="1626742"/>
        </a:xfrm>
        <a:prstGeom prst="curved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31</xdr:row>
      <xdr:rowOff>128587</xdr:rowOff>
    </xdr:from>
    <xdr:to>
      <xdr:col>22</xdr:col>
      <xdr:colOff>123825</xdr:colOff>
      <xdr:row>46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E4596E-186A-4425-8E2E-FFD105B88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409575</xdr:colOff>
      <xdr:row>52</xdr:row>
      <xdr:rowOff>52387</xdr:rowOff>
    </xdr:from>
    <xdr:to>
      <xdr:col>22</xdr:col>
      <xdr:colOff>104775</xdr:colOff>
      <xdr:row>66</xdr:row>
      <xdr:rowOff>128587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5ABE96-0588-4FDD-90A2-98517AC50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285750</xdr:colOff>
      <xdr:row>73</xdr:row>
      <xdr:rowOff>185737</xdr:rowOff>
    </xdr:from>
    <xdr:to>
      <xdr:col>21</xdr:col>
      <xdr:colOff>590550</xdr:colOff>
      <xdr:row>88</xdr:row>
      <xdr:rowOff>71437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7ACB13-B160-44FA-9325-ED5837304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542925</xdr:colOff>
      <xdr:row>93</xdr:row>
      <xdr:rowOff>33337</xdr:rowOff>
    </xdr:from>
    <xdr:to>
      <xdr:col>22</xdr:col>
      <xdr:colOff>238125</xdr:colOff>
      <xdr:row>107</xdr:row>
      <xdr:rowOff>109537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6C4499-D414-43F5-9A16-BAB8E6CD8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24</xdr:row>
      <xdr:rowOff>76200</xdr:rowOff>
    </xdr:from>
    <xdr:to>
      <xdr:col>9</xdr:col>
      <xdr:colOff>304800</xdr:colOff>
      <xdr:row>28</xdr:row>
      <xdr:rowOff>95250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1D48AAFD-341F-44BF-9F0E-6985DD7776DC}"/>
            </a:ext>
          </a:extLst>
        </xdr:cNvPr>
        <xdr:cNvSpPr/>
      </xdr:nvSpPr>
      <xdr:spPr>
        <a:xfrm>
          <a:off x="2714625" y="4648200"/>
          <a:ext cx="2486025" cy="781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FFFF00"/>
              </a:solidFill>
            </a:rPr>
            <a:t>CLIQUE</a:t>
          </a:r>
          <a:r>
            <a:rPr lang="pt-BR" sz="1200" b="1" baseline="0">
              <a:solidFill>
                <a:srgbClr val="FFFF00"/>
              </a:solidFill>
            </a:rPr>
            <a:t> AQUI PARA DESENVOLVER OS 5 PORQUÊS</a:t>
          </a:r>
          <a:endParaRPr lang="pt-BR" sz="1200" b="1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9525</xdr:colOff>
      <xdr:row>24</xdr:row>
      <xdr:rowOff>85725</xdr:rowOff>
    </xdr:from>
    <xdr:to>
      <xdr:col>14</xdr:col>
      <xdr:colOff>38100</xdr:colOff>
      <xdr:row>28</xdr:row>
      <xdr:rowOff>104775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10B29D41-5D40-4F4A-9375-22BA7AD29851}"/>
            </a:ext>
          </a:extLst>
        </xdr:cNvPr>
        <xdr:cNvSpPr/>
      </xdr:nvSpPr>
      <xdr:spPr>
        <a:xfrm>
          <a:off x="5514975" y="4657725"/>
          <a:ext cx="2486025" cy="781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FFFF00"/>
              </a:solidFill>
            </a:rPr>
            <a:t>CLIQUE</a:t>
          </a:r>
          <a:r>
            <a:rPr lang="pt-BR" sz="1200" b="1" baseline="0">
              <a:solidFill>
                <a:srgbClr val="FFFF00"/>
              </a:solidFill>
            </a:rPr>
            <a:t> AQUI PARA DESENVOLVER ISHIKAWA</a:t>
          </a:r>
          <a:endParaRPr lang="pt-BR" sz="1200" b="1">
            <a:solidFill>
              <a:srgbClr val="FFFF00"/>
            </a:solidFill>
          </a:endParaRPr>
        </a:p>
      </xdr:txBody>
    </xdr:sp>
    <xdr:clientData/>
  </xdr:twoCellAnchor>
  <xdr:twoCellAnchor>
    <xdr:from>
      <xdr:col>15</xdr:col>
      <xdr:colOff>0</xdr:colOff>
      <xdr:row>24</xdr:row>
      <xdr:rowOff>85725</xdr:rowOff>
    </xdr:from>
    <xdr:to>
      <xdr:col>18</xdr:col>
      <xdr:colOff>600075</xdr:colOff>
      <xdr:row>28</xdr:row>
      <xdr:rowOff>104775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1D9FF0A8-E33D-4525-B9D2-F5127AA7A45C}"/>
            </a:ext>
          </a:extLst>
        </xdr:cNvPr>
        <xdr:cNvSpPr/>
      </xdr:nvSpPr>
      <xdr:spPr>
        <a:xfrm>
          <a:off x="8591550" y="4657725"/>
          <a:ext cx="2486025" cy="781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FFFF00"/>
              </a:solidFill>
            </a:rPr>
            <a:t>Clique</a:t>
          </a:r>
          <a:r>
            <a:rPr lang="pt-BR" sz="1200" b="1" baseline="0">
              <a:solidFill>
                <a:srgbClr val="FFFF00"/>
              </a:solidFill>
            </a:rPr>
            <a:t> aqui para desenvolver o 5W2H e Matriz GUT </a:t>
          </a:r>
          <a:endParaRPr lang="pt-BR" sz="1200" b="1">
            <a:solidFill>
              <a:srgbClr val="FFFF00"/>
            </a:solidFill>
          </a:endParaRPr>
        </a:p>
      </xdr:txBody>
    </xdr:sp>
    <xdr:clientData/>
  </xdr:twoCellAnchor>
  <xdr:twoCellAnchor>
    <xdr:from>
      <xdr:col>23</xdr:col>
      <xdr:colOff>333375</xdr:colOff>
      <xdr:row>3</xdr:row>
      <xdr:rowOff>180975</xdr:rowOff>
    </xdr:from>
    <xdr:to>
      <xdr:col>25</xdr:col>
      <xdr:colOff>542925</xdr:colOff>
      <xdr:row>8</xdr:row>
      <xdr:rowOff>123825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23F7C-C87F-458E-9F12-280519E690DA}"/>
            </a:ext>
          </a:extLst>
        </xdr:cNvPr>
        <xdr:cNvSpPr/>
      </xdr:nvSpPr>
      <xdr:spPr>
        <a:xfrm>
          <a:off x="13916025" y="752475"/>
          <a:ext cx="1428750" cy="895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/>
            <a:t>VOLTAR</a:t>
          </a:r>
          <a:r>
            <a:rPr lang="pt-BR" sz="1100" b="1" baseline="0"/>
            <a:t> AO MENU PRINCIPAL</a:t>
          </a:r>
          <a:endParaRPr lang="pt-BR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517135</xdr:colOff>
      <xdr:row>6</xdr:row>
      <xdr:rowOff>95249</xdr:rowOff>
    </xdr:from>
    <xdr:to>
      <xdr:col>2</xdr:col>
      <xdr:colOff>1372220</xdr:colOff>
      <xdr:row>10</xdr:row>
      <xdr:rowOff>115218</xdr:rowOff>
    </xdr:to>
    <xdr:pic>
      <xdr:nvPicPr>
        <xdr:cNvPr id="3" name="Imagem 6">
          <a:extLst>
            <a:ext uri="{FF2B5EF4-FFF2-40B4-BE49-F238E27FC236}">
              <a16:creationId xmlns:a16="http://schemas.microsoft.com/office/drawing/2014/main" id="{0DC6D179-D535-4768-AE81-30A9C01BE97E}"/>
            </a:ext>
            <a:ext uri="{147F2762-F138-4A5C-976F-8EAC2B608ADB}">
              <a16:predDERef xmlns:a16="http://schemas.microsoft.com/office/drawing/2014/main" pred="{B4A8DB37-E6E0-4622-0E70-1786E8C1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10" y="1238249"/>
          <a:ext cx="855085" cy="515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18208</xdr:colOff>
      <xdr:row>1</xdr:row>
      <xdr:rowOff>15128</xdr:rowOff>
    </xdr:from>
    <xdr:to>
      <xdr:col>20</xdr:col>
      <xdr:colOff>275943</xdr:colOff>
      <xdr:row>14</xdr:row>
      <xdr:rowOff>433107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1570E88-0E2F-4657-B9FC-BF4B31A6E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140073</xdr:colOff>
      <xdr:row>16</xdr:row>
      <xdr:rowOff>196102</xdr:rowOff>
    </xdr:from>
    <xdr:to>
      <xdr:col>17</xdr:col>
      <xdr:colOff>322169</xdr:colOff>
      <xdr:row>21</xdr:row>
      <xdr:rowOff>196102</xdr:rowOff>
    </xdr:to>
    <xdr:sp macro="" textlink="">
      <xdr:nvSpPr>
        <xdr:cNvPr id="2" name="Seta: para a Esqu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4A373E-61E2-4A63-999E-CEF01C8BE4BF}"/>
            </a:ext>
          </a:extLst>
        </xdr:cNvPr>
        <xdr:cNvSpPr/>
      </xdr:nvSpPr>
      <xdr:spPr>
        <a:xfrm>
          <a:off x="22509816" y="3753970"/>
          <a:ext cx="2031066" cy="11906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 b="1"/>
            <a:t>VOLTAR</a:t>
          </a:r>
          <a:r>
            <a:rPr lang="pt-BR" sz="1600" b="1" baseline="0"/>
            <a:t> AO MENU PRINCIPAL</a:t>
          </a:r>
          <a:endParaRPr lang="pt-BR" sz="16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485774</xdr:colOff>
      <xdr:row>2</xdr:row>
      <xdr:rowOff>47624</xdr:rowOff>
    </xdr:from>
    <xdr:to>
      <xdr:col>22</xdr:col>
      <xdr:colOff>247650</xdr:colOff>
      <xdr:row>8</xdr:row>
      <xdr:rowOff>161925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03AC0-C526-49C9-88CA-2E9D0B2DA930}"/>
            </a:ext>
          </a:extLst>
        </xdr:cNvPr>
        <xdr:cNvSpPr/>
      </xdr:nvSpPr>
      <xdr:spPr>
        <a:xfrm>
          <a:off x="11058524" y="390524"/>
          <a:ext cx="2200276" cy="12573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 b="1"/>
            <a:t>VOLTAR</a:t>
          </a:r>
          <a:r>
            <a:rPr lang="pt-BR" sz="1600" b="1" baseline="0"/>
            <a:t> AO MENU PRINCIPAL</a:t>
          </a:r>
          <a:endParaRPr lang="pt-BR" sz="16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</xdr:row>
      <xdr:rowOff>0</xdr:rowOff>
    </xdr:from>
    <xdr:to>
      <xdr:col>22</xdr:col>
      <xdr:colOff>371476</xdr:colOff>
      <xdr:row>12</xdr:row>
      <xdr:rowOff>114301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F7218-4253-4374-BEA2-2AE2928AA213}"/>
            </a:ext>
          </a:extLst>
        </xdr:cNvPr>
        <xdr:cNvSpPr/>
      </xdr:nvSpPr>
      <xdr:spPr>
        <a:xfrm>
          <a:off x="11172825" y="1143000"/>
          <a:ext cx="2200276" cy="12573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 b="1"/>
            <a:t>VOLTAR</a:t>
          </a:r>
          <a:r>
            <a:rPr lang="pt-BR" sz="1600" b="1" baseline="0"/>
            <a:t> AO MENU PRINCIPAL</a:t>
          </a:r>
          <a:endParaRPr lang="pt-BR" sz="16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22861</xdr:colOff>
      <xdr:row>1</xdr:row>
      <xdr:rowOff>24349</xdr:rowOff>
    </xdr:from>
    <xdr:to>
      <xdr:col>1</xdr:col>
      <xdr:colOff>579121</xdr:colOff>
      <xdr:row>2</xdr:row>
      <xdr:rowOff>146147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60FEC556-D267-42A3-8523-46399DC9F2CA}"/>
            </a:ext>
            <a:ext uri="{147F2762-F138-4A5C-976F-8EAC2B608ADB}">
              <a16:predDERef xmlns:a16="http://schemas.microsoft.com/office/drawing/2014/main" pred="{B4A8DB37-E6E0-4622-0E70-1786E8C1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1" y="138649"/>
          <a:ext cx="556260" cy="302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556260</xdr:colOff>
      <xdr:row>2</xdr:row>
      <xdr:rowOff>121798</xdr:rowOff>
    </xdr:to>
    <xdr:pic>
      <xdr:nvPicPr>
        <xdr:cNvPr id="3" name="Imagem 6">
          <a:extLst>
            <a:ext uri="{FF2B5EF4-FFF2-40B4-BE49-F238E27FC236}">
              <a16:creationId xmlns:a16="http://schemas.microsoft.com/office/drawing/2014/main" id="{2BA698A2-0AFE-4390-8A6E-7A20EC64B751}"/>
            </a:ext>
            <a:ext uri="{147F2762-F138-4A5C-976F-8EAC2B608ADB}">
              <a16:predDERef xmlns:a16="http://schemas.microsoft.com/office/drawing/2014/main" pred="{B4A8DB37-E6E0-4622-0E70-1786E8C1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14300"/>
          <a:ext cx="556260" cy="302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173182</xdr:colOff>
      <xdr:row>21</xdr:row>
      <xdr:rowOff>64943</xdr:rowOff>
    </xdr:from>
    <xdr:to>
      <xdr:col>18</xdr:col>
      <xdr:colOff>541193</xdr:colOff>
      <xdr:row>21</xdr:row>
      <xdr:rowOff>75767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7CC2EB07-A121-44A3-864B-D152ECEEA75B}"/>
            </a:ext>
          </a:extLst>
        </xdr:cNvPr>
        <xdr:cNvCxnSpPr/>
      </xdr:nvCxnSpPr>
      <xdr:spPr>
        <a:xfrm flipV="1">
          <a:off x="325582" y="3865418"/>
          <a:ext cx="12026611" cy="1082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129886</xdr:colOff>
      <xdr:row>18</xdr:row>
      <xdr:rowOff>54120</xdr:rowOff>
    </xdr:from>
    <xdr:to>
      <xdr:col>5</xdr:col>
      <xdr:colOff>54119</xdr:colOff>
      <xdr:row>21</xdr:row>
      <xdr:rowOff>43296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3B815BDF-F2AC-4EC4-92FD-EA6152DD1BE2}"/>
            </a:ext>
          </a:extLst>
        </xdr:cNvPr>
        <xdr:cNvCxnSpPr/>
      </xdr:nvCxnSpPr>
      <xdr:spPr>
        <a:xfrm>
          <a:off x="1653886" y="3311670"/>
          <a:ext cx="1295833" cy="53210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75767</xdr:colOff>
      <xdr:row>21</xdr:row>
      <xdr:rowOff>86591</xdr:rowOff>
    </xdr:from>
    <xdr:to>
      <xdr:col>5</xdr:col>
      <xdr:colOff>64943</xdr:colOff>
      <xdr:row>24</xdr:row>
      <xdr:rowOff>140712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A22EA2FA-C736-46F9-9197-32BE80DECB0C}"/>
            </a:ext>
          </a:extLst>
        </xdr:cNvPr>
        <xdr:cNvCxnSpPr/>
      </xdr:nvCxnSpPr>
      <xdr:spPr>
        <a:xfrm flipV="1">
          <a:off x="1599767" y="3887066"/>
          <a:ext cx="1360776" cy="59704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32472</xdr:colOff>
      <xdr:row>18</xdr:row>
      <xdr:rowOff>32472</xdr:rowOff>
    </xdr:from>
    <xdr:to>
      <xdr:col>9</xdr:col>
      <xdr:colOff>530370</xdr:colOff>
      <xdr:row>21</xdr:row>
      <xdr:rowOff>64943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9CA2D0E8-C187-447B-BA7A-D1AA6BCC395B}"/>
            </a:ext>
          </a:extLst>
        </xdr:cNvPr>
        <xdr:cNvCxnSpPr/>
      </xdr:nvCxnSpPr>
      <xdr:spPr>
        <a:xfrm>
          <a:off x="4985472" y="3290022"/>
          <a:ext cx="1183698" cy="57539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660255</xdr:colOff>
      <xdr:row>21</xdr:row>
      <xdr:rowOff>97415</xdr:rowOff>
    </xdr:from>
    <xdr:to>
      <xdr:col>9</xdr:col>
      <xdr:colOff>530370</xdr:colOff>
      <xdr:row>24</xdr:row>
      <xdr:rowOff>129888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41020EA1-605B-45E1-A3AF-6AEA16599CA1}"/>
            </a:ext>
          </a:extLst>
        </xdr:cNvPr>
        <xdr:cNvCxnSpPr/>
      </xdr:nvCxnSpPr>
      <xdr:spPr>
        <a:xfrm flipV="1">
          <a:off x="4927455" y="3897890"/>
          <a:ext cx="1241715" cy="57539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595312</xdr:colOff>
      <xdr:row>18</xdr:row>
      <xdr:rowOff>32472</xdr:rowOff>
    </xdr:from>
    <xdr:to>
      <xdr:col>14</xdr:col>
      <xdr:colOff>248949</xdr:colOff>
      <xdr:row>21</xdr:row>
      <xdr:rowOff>43296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8C512653-C2F8-431A-B852-815790B77C70}"/>
            </a:ext>
          </a:extLst>
        </xdr:cNvPr>
        <xdr:cNvCxnSpPr/>
      </xdr:nvCxnSpPr>
      <xdr:spPr>
        <a:xfrm>
          <a:off x="8291512" y="3290022"/>
          <a:ext cx="1025237" cy="55374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595312</xdr:colOff>
      <xdr:row>21</xdr:row>
      <xdr:rowOff>86591</xdr:rowOff>
    </xdr:from>
    <xdr:to>
      <xdr:col>14</xdr:col>
      <xdr:colOff>281421</xdr:colOff>
      <xdr:row>24</xdr:row>
      <xdr:rowOff>151534</xdr:rowOff>
    </xdr:to>
    <xdr:cxnSp macro="">
      <xdr:nvCxnSpPr>
        <xdr:cNvPr id="10" name="Conector reto 9">
          <a:extLst>
            <a:ext uri="{FF2B5EF4-FFF2-40B4-BE49-F238E27FC236}">
              <a16:creationId xmlns:a16="http://schemas.microsoft.com/office/drawing/2014/main" id="{73D2D288-B740-4CD5-BAEA-2516DC7FA33A}"/>
            </a:ext>
          </a:extLst>
        </xdr:cNvPr>
        <xdr:cNvCxnSpPr/>
      </xdr:nvCxnSpPr>
      <xdr:spPr>
        <a:xfrm flipV="1">
          <a:off x="8291512" y="3887066"/>
          <a:ext cx="1057709" cy="60786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562841</xdr:colOff>
      <xdr:row>15</xdr:row>
      <xdr:rowOff>32472</xdr:rowOff>
    </xdr:from>
    <xdr:to>
      <xdr:col>19</xdr:col>
      <xdr:colOff>432955</xdr:colOff>
      <xdr:row>20</xdr:row>
      <xdr:rowOff>162358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92C4704F-42D2-4876-ACD7-5506D30730C2}"/>
            </a:ext>
          </a:extLst>
        </xdr:cNvPr>
        <xdr:cNvCxnSpPr/>
      </xdr:nvCxnSpPr>
      <xdr:spPr>
        <a:xfrm>
          <a:off x="11002241" y="2747097"/>
          <a:ext cx="1927514" cy="1034761"/>
        </a:xfrm>
        <a:prstGeom prst="line">
          <a:avLst/>
        </a:prstGeom>
        <a:ln w="7620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43295</xdr:colOff>
      <xdr:row>21</xdr:row>
      <xdr:rowOff>21648</xdr:rowOff>
    </xdr:from>
    <xdr:to>
      <xdr:col>19</xdr:col>
      <xdr:colOff>443779</xdr:colOff>
      <xdr:row>27</xdr:row>
      <xdr:rowOff>108239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9622FEA3-B2F7-44AE-83AA-E501128586C0}"/>
            </a:ext>
          </a:extLst>
        </xdr:cNvPr>
        <xdr:cNvCxnSpPr/>
      </xdr:nvCxnSpPr>
      <xdr:spPr>
        <a:xfrm flipV="1">
          <a:off x="11168495" y="3822123"/>
          <a:ext cx="1772084" cy="1172441"/>
        </a:xfrm>
        <a:prstGeom prst="line">
          <a:avLst/>
        </a:prstGeom>
        <a:ln w="7620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8</xdr:row>
      <xdr:rowOff>0</xdr:rowOff>
    </xdr:from>
    <xdr:to>
      <xdr:col>29</xdr:col>
      <xdr:colOff>371476</xdr:colOff>
      <xdr:row>14</xdr:row>
      <xdr:rowOff>104776</xdr:rowOff>
    </xdr:to>
    <xdr:sp macro="" textlink="">
      <xdr:nvSpPr>
        <xdr:cNvPr id="13" name="Seta: para a Esquerda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525435-7722-4617-9536-6E9E80E659C3}"/>
            </a:ext>
          </a:extLst>
        </xdr:cNvPr>
        <xdr:cNvSpPr/>
      </xdr:nvSpPr>
      <xdr:spPr>
        <a:xfrm>
          <a:off x="16106775" y="1476375"/>
          <a:ext cx="2200276" cy="12573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 b="1"/>
            <a:t>VOLTAR</a:t>
          </a:r>
          <a:r>
            <a:rPr lang="pt-BR" sz="1600" b="1" baseline="0"/>
            <a:t> AO MENU PRINCIPAL</a:t>
          </a:r>
          <a:endParaRPr lang="pt-BR" sz="16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19</xdr:col>
      <xdr:colOff>371476</xdr:colOff>
      <xdr:row>5</xdr:row>
      <xdr:rowOff>209551</xdr:rowOff>
    </xdr:to>
    <xdr:sp macro="" textlink="">
      <xdr:nvSpPr>
        <xdr:cNvPr id="2" name="Seta: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AD9D9-7F41-4BF5-895E-F0D9AEB5D021}"/>
            </a:ext>
          </a:extLst>
        </xdr:cNvPr>
        <xdr:cNvSpPr/>
      </xdr:nvSpPr>
      <xdr:spPr>
        <a:xfrm>
          <a:off x="21316950" y="933450"/>
          <a:ext cx="2200276" cy="12573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 b="1"/>
            <a:t>VOLTAR</a:t>
          </a:r>
          <a:r>
            <a:rPr lang="pt-BR" sz="1600" b="1" baseline="0"/>
            <a:t> AO MENU PRINCIPAL</a:t>
          </a:r>
          <a:endParaRPr lang="pt-BR" sz="16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185736</xdr:colOff>
      <xdr:row>16</xdr:row>
      <xdr:rowOff>176211</xdr:rowOff>
    </xdr:from>
    <xdr:to>
      <xdr:col>11</xdr:col>
      <xdr:colOff>476249</xdr:colOff>
      <xdr:row>34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825B1F-B219-4C5A-BDFA-0467F5E2A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185736</xdr:colOff>
      <xdr:row>16</xdr:row>
      <xdr:rowOff>176211</xdr:rowOff>
    </xdr:from>
    <xdr:to>
      <xdr:col>11</xdr:col>
      <xdr:colOff>476249</xdr:colOff>
      <xdr:row>34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298ECA-11F5-40AB-A596-3F2B5EC08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23</xdr:row>
      <xdr:rowOff>0</xdr:rowOff>
    </xdr:from>
    <xdr:to>
      <xdr:col>16</xdr:col>
      <xdr:colOff>247651</xdr:colOff>
      <xdr:row>29</xdr:row>
      <xdr:rowOff>114301</xdr:rowOff>
    </xdr:to>
    <xdr:sp macro="" textlink="">
      <xdr:nvSpPr>
        <xdr:cNvPr id="4" name="Seta: para a Esqu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EC55A4-BB20-4E6B-B316-06B55D624FAD}"/>
            </a:ext>
          </a:extLst>
        </xdr:cNvPr>
        <xdr:cNvSpPr/>
      </xdr:nvSpPr>
      <xdr:spPr>
        <a:xfrm>
          <a:off x="7048500" y="4457700"/>
          <a:ext cx="2200276" cy="12573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 b="1"/>
            <a:t>VOLTAR</a:t>
          </a:r>
          <a:r>
            <a:rPr lang="pt-BR" sz="1600" b="1" baseline="0"/>
            <a:t> AO MENU PRINCIPAL</a:t>
          </a:r>
          <a:endParaRPr lang="pt-BR" sz="16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88605</xdr:colOff>
      <xdr:row>24</xdr:row>
      <xdr:rowOff>22150</xdr:rowOff>
    </xdr:from>
    <xdr:to>
      <xdr:col>14</xdr:col>
      <xdr:colOff>155058</xdr:colOff>
      <xdr:row>24</xdr:row>
      <xdr:rowOff>143982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id="{9805177E-27B8-4299-B3C7-51D49F02AFDA}"/>
            </a:ext>
          </a:extLst>
        </xdr:cNvPr>
        <xdr:cNvSpPr/>
      </xdr:nvSpPr>
      <xdr:spPr>
        <a:xfrm>
          <a:off x="15033330" y="4937050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88605</xdr:colOff>
      <xdr:row>25</xdr:row>
      <xdr:rowOff>44303</xdr:rowOff>
    </xdr:from>
    <xdr:to>
      <xdr:col>14</xdr:col>
      <xdr:colOff>155058</xdr:colOff>
      <xdr:row>25</xdr:row>
      <xdr:rowOff>166135</xdr:rowOff>
    </xdr:to>
    <xdr:sp macro="" textlink="">
      <xdr:nvSpPr>
        <xdr:cNvPr id="3" name="Seta: para Baixo 2">
          <a:extLst>
            <a:ext uri="{FF2B5EF4-FFF2-40B4-BE49-F238E27FC236}">
              <a16:creationId xmlns:a16="http://schemas.microsoft.com/office/drawing/2014/main" id="{506CA698-4F04-4AFA-98ED-35864A023327}"/>
            </a:ext>
          </a:extLst>
        </xdr:cNvPr>
        <xdr:cNvSpPr/>
      </xdr:nvSpPr>
      <xdr:spPr>
        <a:xfrm>
          <a:off x="15033330" y="5149703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88604</xdr:colOff>
      <xdr:row>26</xdr:row>
      <xdr:rowOff>66453</xdr:rowOff>
    </xdr:from>
    <xdr:to>
      <xdr:col>14</xdr:col>
      <xdr:colOff>155057</xdr:colOff>
      <xdr:row>26</xdr:row>
      <xdr:rowOff>188285</xdr:rowOff>
    </xdr:to>
    <xdr:sp macro="" textlink="">
      <xdr:nvSpPr>
        <xdr:cNvPr id="4" name="Seta: para Baixo 3">
          <a:extLst>
            <a:ext uri="{FF2B5EF4-FFF2-40B4-BE49-F238E27FC236}">
              <a16:creationId xmlns:a16="http://schemas.microsoft.com/office/drawing/2014/main" id="{4C6A3561-EA60-4659-84BB-C075A932D53F}"/>
            </a:ext>
          </a:extLst>
        </xdr:cNvPr>
        <xdr:cNvSpPr/>
      </xdr:nvSpPr>
      <xdr:spPr>
        <a:xfrm>
          <a:off x="15033329" y="5362353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99680</xdr:colOff>
      <xdr:row>27</xdr:row>
      <xdr:rowOff>55378</xdr:rowOff>
    </xdr:from>
    <xdr:to>
      <xdr:col>14</xdr:col>
      <xdr:colOff>166133</xdr:colOff>
      <xdr:row>27</xdr:row>
      <xdr:rowOff>177210</xdr:rowOff>
    </xdr:to>
    <xdr:sp macro="" textlink="">
      <xdr:nvSpPr>
        <xdr:cNvPr id="5" name="Seta: para Baixo 4">
          <a:extLst>
            <a:ext uri="{FF2B5EF4-FFF2-40B4-BE49-F238E27FC236}">
              <a16:creationId xmlns:a16="http://schemas.microsoft.com/office/drawing/2014/main" id="{C2048C14-FAC8-427D-A5EA-5AA12CFA5454}"/>
            </a:ext>
          </a:extLst>
        </xdr:cNvPr>
        <xdr:cNvSpPr/>
      </xdr:nvSpPr>
      <xdr:spPr>
        <a:xfrm>
          <a:off x="15044405" y="5608453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99680</xdr:colOff>
      <xdr:row>28</xdr:row>
      <xdr:rowOff>55378</xdr:rowOff>
    </xdr:from>
    <xdr:to>
      <xdr:col>14</xdr:col>
      <xdr:colOff>166133</xdr:colOff>
      <xdr:row>28</xdr:row>
      <xdr:rowOff>177210</xdr:rowOff>
    </xdr:to>
    <xdr:sp macro="" textlink="">
      <xdr:nvSpPr>
        <xdr:cNvPr id="6" name="Seta: para Baixo 5">
          <a:extLst>
            <a:ext uri="{FF2B5EF4-FFF2-40B4-BE49-F238E27FC236}">
              <a16:creationId xmlns:a16="http://schemas.microsoft.com/office/drawing/2014/main" id="{D7050E96-079B-4AD2-ADEA-DC3C07F49ED7}"/>
            </a:ext>
          </a:extLst>
        </xdr:cNvPr>
        <xdr:cNvSpPr/>
      </xdr:nvSpPr>
      <xdr:spPr>
        <a:xfrm>
          <a:off x="15044405" y="5875153"/>
          <a:ext cx="66453" cy="1218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16</xdr:col>
      <xdr:colOff>466726</xdr:colOff>
      <xdr:row>11</xdr:row>
      <xdr:rowOff>104776</xdr:rowOff>
    </xdr:to>
    <xdr:sp macro="" textlink="">
      <xdr:nvSpPr>
        <xdr:cNvPr id="7" name="Seta: para a Esqu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422BF2-D2B8-4916-8574-0E1D93BEB5B4}"/>
            </a:ext>
          </a:extLst>
        </xdr:cNvPr>
        <xdr:cNvSpPr/>
      </xdr:nvSpPr>
      <xdr:spPr>
        <a:xfrm>
          <a:off x="14944725" y="1276350"/>
          <a:ext cx="2200276" cy="12573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 b="1"/>
            <a:t>VOLTAR</a:t>
          </a:r>
          <a:r>
            <a:rPr lang="pt-BR" sz="1600" b="1" baseline="0"/>
            <a:t> AO MENU PRINCIPAL</a:t>
          </a:r>
          <a:endParaRPr lang="pt-BR" sz="16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TO"/>
    </sheetNames>
    <sheetDataSet>
      <sheetData sheetId="0">
        <row r="6">
          <cell r="C6" t="str">
            <v>causa 1</v>
          </cell>
          <cell r="D6"/>
          <cell r="E6">
            <v>10</v>
          </cell>
          <cell r="F6"/>
          <cell r="H6"/>
          <cell r="I6"/>
          <cell r="K6">
            <v>0.26315789473684209</v>
          </cell>
          <cell r="L6"/>
        </row>
        <row r="7">
          <cell r="C7" t="str">
            <v>causa 2</v>
          </cell>
          <cell r="D7"/>
          <cell r="E7">
            <v>8</v>
          </cell>
          <cell r="F7"/>
          <cell r="H7"/>
          <cell r="I7"/>
          <cell r="K7">
            <v>0.47368421052631576</v>
          </cell>
          <cell r="L7"/>
        </row>
        <row r="8">
          <cell r="C8" t="str">
            <v>causa 3</v>
          </cell>
          <cell r="D8"/>
          <cell r="E8">
            <v>5</v>
          </cell>
          <cell r="F8"/>
          <cell r="H8"/>
          <cell r="I8"/>
          <cell r="K8">
            <v>0.60526315789473684</v>
          </cell>
          <cell r="L8"/>
        </row>
        <row r="9">
          <cell r="C9" t="str">
            <v>causa 4</v>
          </cell>
          <cell r="D9"/>
          <cell r="E9">
            <v>3</v>
          </cell>
          <cell r="F9"/>
          <cell r="H9"/>
          <cell r="I9"/>
          <cell r="K9">
            <v>0.68421052631578949</v>
          </cell>
          <cell r="L9"/>
        </row>
        <row r="10">
          <cell r="C10" t="str">
            <v>causa 5</v>
          </cell>
          <cell r="D10"/>
          <cell r="E10">
            <v>2</v>
          </cell>
          <cell r="F10"/>
          <cell r="H10"/>
          <cell r="I10"/>
          <cell r="K10">
            <v>0.73684210526315796</v>
          </cell>
          <cell r="L10"/>
        </row>
        <row r="11">
          <cell r="C11" t="str">
            <v>causa 6</v>
          </cell>
          <cell r="D11"/>
          <cell r="E11">
            <v>2</v>
          </cell>
          <cell r="F11"/>
          <cell r="H11"/>
          <cell r="I11"/>
          <cell r="K11">
            <v>0.78947368421052633</v>
          </cell>
          <cell r="L11"/>
        </row>
        <row r="12">
          <cell r="C12" t="str">
            <v>causa 7</v>
          </cell>
          <cell r="D12"/>
          <cell r="E12">
            <v>2</v>
          </cell>
          <cell r="F12"/>
          <cell r="H12"/>
          <cell r="I12"/>
          <cell r="K12">
            <v>0.84210526315789469</v>
          </cell>
          <cell r="L12"/>
        </row>
        <row r="13">
          <cell r="C13" t="str">
            <v>causa 8</v>
          </cell>
          <cell r="D13"/>
          <cell r="E13">
            <v>2</v>
          </cell>
          <cell r="F13"/>
          <cell r="H13"/>
          <cell r="I13"/>
          <cell r="K13">
            <v>0.89473684210526305</v>
          </cell>
          <cell r="L13"/>
        </row>
        <row r="14">
          <cell r="C14" t="str">
            <v>causa 9</v>
          </cell>
          <cell r="D14"/>
          <cell r="E14">
            <v>2</v>
          </cell>
          <cell r="F14"/>
          <cell r="H14"/>
          <cell r="I14"/>
          <cell r="K14">
            <v>0.94736842105263142</v>
          </cell>
          <cell r="L14"/>
        </row>
        <row r="15">
          <cell r="C15" t="str">
            <v>causa 10</v>
          </cell>
          <cell r="D15"/>
          <cell r="E15">
            <v>2</v>
          </cell>
          <cell r="F15"/>
          <cell r="H15"/>
          <cell r="I15"/>
          <cell r="K15">
            <v>0.99999999999999978</v>
          </cell>
          <cell r="L15"/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5F64-D399-45C1-87C1-F223607AC6DB}">
  <sheetPr>
    <tabColor rgb="FF002060"/>
  </sheetPr>
  <dimension ref="A1:AN175"/>
  <sheetViews>
    <sheetView tabSelected="1" zoomScale="89" zoomScaleNormal="89" workbookViewId="0"/>
  </sheetViews>
  <sheetFormatPr defaultRowHeight="15" x14ac:dyDescent="0.25"/>
  <cols>
    <col min="1" max="2" width="3.7109375" customWidth="1"/>
    <col min="22" max="22" width="2.7109375" customWidth="1"/>
  </cols>
  <sheetData>
    <row r="1" spans="1:40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6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6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25">
      <c r="A3" s="6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82"/>
      <c r="U3" s="82"/>
      <c r="V3" s="96"/>
      <c r="W3" s="82"/>
      <c r="X3" s="82"/>
      <c r="Y3" s="82"/>
      <c r="Z3" s="82"/>
      <c r="AA3" s="82"/>
      <c r="AB3" s="82"/>
      <c r="AC3" s="82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" customHeight="1" x14ac:dyDescent="0.25">
      <c r="A4" s="66"/>
      <c r="B4" s="1"/>
      <c r="C4" s="1"/>
      <c r="D4" s="108" t="s">
        <v>110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67"/>
      <c r="T4" s="82"/>
      <c r="U4" s="82"/>
      <c r="V4" s="96"/>
      <c r="W4" s="82"/>
      <c r="X4" s="82"/>
      <c r="Y4" s="82"/>
      <c r="Z4" s="82"/>
      <c r="AA4" s="82"/>
      <c r="AB4" s="82"/>
      <c r="AC4" s="82"/>
      <c r="AD4" s="67"/>
      <c r="AE4" s="67"/>
      <c r="AF4" s="67"/>
      <c r="AG4" s="1"/>
      <c r="AH4" s="1"/>
      <c r="AI4" s="1"/>
      <c r="AJ4" s="1"/>
      <c r="AK4" s="1"/>
      <c r="AL4" s="1"/>
      <c r="AM4" s="1"/>
      <c r="AN4" s="1"/>
    </row>
    <row r="5" spans="1:40" ht="15" customHeight="1" x14ac:dyDescent="0.25">
      <c r="A5" s="66"/>
      <c r="B5" s="1"/>
      <c r="C5" s="1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67"/>
      <c r="T5" s="82"/>
      <c r="U5" s="82"/>
      <c r="V5" s="96"/>
      <c r="W5" s="82"/>
      <c r="X5" s="82"/>
      <c r="Y5" s="82"/>
      <c r="Z5" s="82"/>
      <c r="AA5" s="82"/>
      <c r="AB5" s="82"/>
      <c r="AC5" s="82"/>
      <c r="AD5" s="67"/>
      <c r="AE5" s="67"/>
      <c r="AF5" s="67"/>
      <c r="AG5" s="1"/>
      <c r="AH5" s="1"/>
      <c r="AI5" s="1"/>
      <c r="AJ5" s="1"/>
      <c r="AK5" s="1"/>
      <c r="AL5" s="1"/>
      <c r="AM5" s="1"/>
      <c r="AN5" s="1"/>
    </row>
    <row r="6" spans="1:40" ht="15" customHeight="1" x14ac:dyDescent="0.25">
      <c r="A6" s="66"/>
      <c r="B6" s="1"/>
      <c r="C6" s="1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67"/>
      <c r="T6" s="82"/>
      <c r="U6" s="82"/>
      <c r="V6" s="96"/>
      <c r="W6" s="82"/>
      <c r="X6" s="82"/>
      <c r="Y6" s="82"/>
      <c r="Z6" s="82"/>
      <c r="AA6" s="82"/>
      <c r="AB6" s="82"/>
      <c r="AC6" s="82"/>
      <c r="AD6" s="67"/>
      <c r="AE6" s="67"/>
      <c r="AF6" s="67"/>
      <c r="AG6" s="1"/>
      <c r="AH6" s="1"/>
      <c r="AI6" s="1"/>
      <c r="AJ6" s="1"/>
      <c r="AK6" s="1"/>
      <c r="AL6" s="1"/>
      <c r="AM6" s="1"/>
      <c r="AN6" s="1"/>
    </row>
    <row r="7" spans="1:40" ht="15" customHeight="1" x14ac:dyDescent="0.25">
      <c r="A7" s="66"/>
      <c r="B7" s="1"/>
      <c r="C7" s="1"/>
      <c r="D7" s="1"/>
      <c r="E7" s="1"/>
      <c r="F7" s="1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82"/>
      <c r="U7" s="82"/>
      <c r="V7" s="96"/>
      <c r="W7" s="82"/>
      <c r="X7" s="82"/>
      <c r="Y7" s="82"/>
      <c r="Z7" s="82"/>
      <c r="AA7" s="82"/>
      <c r="AB7" s="82"/>
      <c r="AC7" s="82"/>
      <c r="AD7" s="67"/>
      <c r="AE7" s="67"/>
      <c r="AF7" s="67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66"/>
      <c r="B8" s="1"/>
      <c r="C8" s="1"/>
      <c r="D8" s="1"/>
      <c r="E8" s="1"/>
      <c r="F8" s="1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82"/>
      <c r="U8" s="82"/>
      <c r="V8" s="96"/>
      <c r="W8" s="82"/>
      <c r="X8" s="82"/>
      <c r="Y8" s="82"/>
      <c r="Z8" s="82"/>
      <c r="AA8" s="82"/>
      <c r="AB8" s="82"/>
      <c r="AC8" s="82"/>
      <c r="AD8" s="67"/>
      <c r="AE8" s="67"/>
      <c r="AF8" s="67"/>
      <c r="AG8" s="1"/>
      <c r="AH8" s="1"/>
      <c r="AI8" s="1"/>
      <c r="AJ8" s="1"/>
      <c r="AK8" s="1"/>
      <c r="AL8" s="1"/>
      <c r="AM8" s="1"/>
      <c r="AN8" s="1"/>
    </row>
    <row r="9" spans="1:40" x14ac:dyDescent="0.25">
      <c r="A9" s="6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82"/>
      <c r="U9" s="82"/>
      <c r="V9" s="96"/>
      <c r="W9" s="82"/>
      <c r="X9" s="82"/>
      <c r="Y9" s="82"/>
      <c r="Z9" s="82"/>
      <c r="AA9" s="82"/>
      <c r="AB9" s="82"/>
      <c r="AC9" s="82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x14ac:dyDescent="0.25">
      <c r="A10" s="6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82"/>
      <c r="U10" s="82"/>
      <c r="V10" s="96"/>
      <c r="W10" s="82"/>
      <c r="X10" s="82"/>
      <c r="Y10" s="82"/>
      <c r="Z10" s="82"/>
      <c r="AA10" s="82"/>
      <c r="AB10" s="82"/>
      <c r="AC10" s="82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6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82"/>
      <c r="U11" s="82"/>
      <c r="V11" s="96"/>
      <c r="W11" s="82"/>
      <c r="X11" s="82"/>
      <c r="Y11" s="82"/>
      <c r="Z11" s="82"/>
      <c r="AA11" s="82"/>
      <c r="AB11" s="82"/>
      <c r="AC11" s="82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6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82"/>
      <c r="U12" s="82"/>
      <c r="V12" s="96"/>
      <c r="W12" s="82"/>
      <c r="X12" s="82"/>
      <c r="Y12" s="82"/>
      <c r="Z12" s="82"/>
      <c r="AA12" s="82"/>
      <c r="AB12" s="82"/>
      <c r="AC12" s="82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6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82"/>
      <c r="U13" s="82"/>
      <c r="V13" s="96"/>
      <c r="W13" s="82"/>
      <c r="X13" s="82"/>
      <c r="Y13" s="82"/>
      <c r="Z13" s="82"/>
      <c r="AA13" s="82"/>
      <c r="AB13" s="82"/>
      <c r="AC13" s="82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5">
      <c r="A14" s="6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4"/>
      <c r="Q14" s="95"/>
      <c r="R14" s="95"/>
      <c r="S14" s="95"/>
      <c r="T14" s="82"/>
      <c r="U14" s="82"/>
      <c r="V14" s="96"/>
      <c r="W14" s="82"/>
      <c r="X14" s="82"/>
      <c r="Y14" s="82"/>
      <c r="Z14" s="82"/>
      <c r="AA14" s="82"/>
      <c r="AB14" s="82"/>
      <c r="AC14" s="82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5">
      <c r="A15" s="6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95"/>
      <c r="Q15" s="95"/>
      <c r="R15" s="95"/>
      <c r="S15" s="95"/>
      <c r="T15" s="82"/>
      <c r="U15" s="82"/>
      <c r="V15" s="96"/>
      <c r="W15" s="82"/>
      <c r="X15" s="82"/>
      <c r="Y15" s="82"/>
      <c r="Z15" s="82"/>
      <c r="AA15" s="82"/>
      <c r="AB15" s="82"/>
      <c r="AC15" s="82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5">
      <c r="A16" s="6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95"/>
      <c r="Q16" s="95"/>
      <c r="R16" s="95"/>
      <c r="S16" s="95"/>
      <c r="T16" s="82"/>
      <c r="U16" s="82"/>
      <c r="V16" s="96"/>
      <c r="W16" s="82"/>
      <c r="X16" s="82"/>
      <c r="Y16" s="82"/>
      <c r="Z16" s="82"/>
      <c r="AA16" s="82"/>
      <c r="AB16" s="82"/>
      <c r="AC16" s="82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5">
      <c r="A17" s="6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95"/>
      <c r="Q17" s="95"/>
      <c r="R17" s="95"/>
      <c r="S17" s="95"/>
      <c r="T17" s="82"/>
      <c r="U17" s="82"/>
      <c r="V17" s="96"/>
      <c r="W17" s="82"/>
      <c r="X17" s="82"/>
      <c r="Y17" s="82"/>
      <c r="Z17" s="82"/>
      <c r="AA17" s="82"/>
      <c r="AB17" s="82"/>
      <c r="AC17" s="82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5">
      <c r="A18" s="6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95"/>
      <c r="Q18" s="95"/>
      <c r="R18" s="95"/>
      <c r="S18" s="95"/>
      <c r="T18" s="82"/>
      <c r="U18" s="82"/>
      <c r="V18" s="96"/>
      <c r="W18" s="82"/>
      <c r="X18" s="82"/>
      <c r="Y18" s="82"/>
      <c r="Z18" s="82"/>
      <c r="AA18" s="82"/>
      <c r="AB18" s="82"/>
      <c r="AC18" s="82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" customHeight="1" x14ac:dyDescent="0.25">
      <c r="A19" s="6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95"/>
      <c r="Q19" s="95"/>
      <c r="R19" s="95"/>
      <c r="S19" s="95"/>
      <c r="T19" s="82"/>
      <c r="U19" s="82"/>
      <c r="V19" s="96"/>
      <c r="W19" s="82"/>
      <c r="X19" s="82"/>
      <c r="Y19" s="82"/>
      <c r="Z19" s="82"/>
      <c r="AA19" s="82"/>
      <c r="AB19" s="82"/>
      <c r="AC19" s="82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" customHeight="1" x14ac:dyDescent="0.25">
      <c r="A20" s="6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95"/>
      <c r="Q20" s="95"/>
      <c r="R20" s="95"/>
      <c r="S20" s="95"/>
      <c r="T20" s="82"/>
      <c r="U20" s="82"/>
      <c r="V20" s="96"/>
      <c r="W20" s="82"/>
      <c r="X20" s="82"/>
      <c r="Y20" s="82"/>
      <c r="Z20" s="82"/>
      <c r="AA20" s="82"/>
      <c r="AB20" s="82"/>
      <c r="AC20" s="82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5">
      <c r="A21" s="6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95"/>
      <c r="Q21" s="95"/>
      <c r="R21" s="95"/>
      <c r="S21" s="95"/>
      <c r="T21" s="82"/>
      <c r="U21" s="82"/>
      <c r="V21" s="96"/>
      <c r="W21" s="82"/>
      <c r="X21" s="82"/>
      <c r="Y21" s="82"/>
      <c r="Z21" s="82"/>
      <c r="AA21" s="82"/>
      <c r="AB21" s="82"/>
      <c r="AC21" s="82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6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82"/>
      <c r="U22" s="82"/>
      <c r="V22" s="96"/>
      <c r="W22" s="82"/>
      <c r="X22" s="82"/>
      <c r="Y22" s="82"/>
      <c r="Z22" s="82"/>
      <c r="AA22" s="82"/>
      <c r="AB22" s="82"/>
      <c r="AC22" s="82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6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82"/>
      <c r="U23" s="82"/>
      <c r="V23" s="96"/>
      <c r="W23" s="82"/>
      <c r="X23" s="82"/>
      <c r="Y23" s="82"/>
      <c r="Z23" s="82"/>
      <c r="AA23" s="82"/>
      <c r="AB23" s="82"/>
      <c r="AC23" s="82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x14ac:dyDescent="0.25">
      <c r="A24" s="66"/>
      <c r="B24" s="1"/>
      <c r="C24" s="1"/>
      <c r="D24" s="110" t="s">
        <v>0</v>
      </c>
      <c r="E24" s="110"/>
      <c r="F24" s="110"/>
      <c r="G24" s="1"/>
      <c r="H24" s="110" t="s">
        <v>1</v>
      </c>
      <c r="I24" s="111"/>
      <c r="J24" s="111"/>
      <c r="K24" s="1"/>
      <c r="L24" s="112" t="s">
        <v>2</v>
      </c>
      <c r="M24" s="113"/>
      <c r="N24" s="113"/>
      <c r="O24" s="1"/>
      <c r="P24" s="110" t="s">
        <v>3</v>
      </c>
      <c r="Q24" s="114"/>
      <c r="R24" s="114"/>
      <c r="S24" s="1"/>
      <c r="T24" s="82"/>
      <c r="U24" s="82"/>
      <c r="V24" s="96"/>
      <c r="W24" s="82"/>
      <c r="X24" s="82"/>
      <c r="Y24" s="82"/>
      <c r="Z24" s="82"/>
      <c r="AA24" s="82"/>
      <c r="AB24" s="82"/>
      <c r="AC24" s="82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5">
      <c r="A25" s="66"/>
      <c r="B25" s="1"/>
      <c r="C25" s="1"/>
      <c r="D25" s="110"/>
      <c r="E25" s="110"/>
      <c r="F25" s="110"/>
      <c r="G25" s="1"/>
      <c r="H25" s="111"/>
      <c r="I25" s="111"/>
      <c r="J25" s="111"/>
      <c r="K25" s="1"/>
      <c r="L25" s="113"/>
      <c r="M25" s="113"/>
      <c r="N25" s="113"/>
      <c r="O25" s="1"/>
      <c r="P25" s="114"/>
      <c r="Q25" s="114"/>
      <c r="R25" s="114"/>
      <c r="S25" s="1"/>
      <c r="T25" s="82"/>
      <c r="U25" s="82"/>
      <c r="V25" s="96"/>
      <c r="W25" s="82"/>
      <c r="X25" s="82"/>
      <c r="Y25" s="82"/>
      <c r="Z25" s="82"/>
      <c r="AA25" s="82"/>
      <c r="AB25" s="82"/>
      <c r="AC25" s="82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x14ac:dyDescent="0.25">
      <c r="A26" s="6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82"/>
      <c r="U26" s="82"/>
      <c r="V26" s="96"/>
      <c r="W26" s="82"/>
      <c r="X26" s="82"/>
      <c r="Y26" s="82"/>
      <c r="Z26" s="82"/>
      <c r="AA26" s="82"/>
      <c r="AB26" s="82"/>
      <c r="AC26" s="82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5">
      <c r="A27" s="66"/>
      <c r="B27" s="1"/>
      <c r="C27" s="1"/>
      <c r="D27" s="109" t="s">
        <v>4</v>
      </c>
      <c r="E27" s="109"/>
      <c r="F27" s="109"/>
      <c r="G27" s="1"/>
      <c r="H27" s="109" t="s">
        <v>5</v>
      </c>
      <c r="I27" s="109"/>
      <c r="J27" s="109"/>
      <c r="K27" s="1"/>
      <c r="L27" s="109" t="s">
        <v>6</v>
      </c>
      <c r="M27" s="109"/>
      <c r="N27" s="109"/>
      <c r="O27" s="1"/>
      <c r="P27" s="109" t="s">
        <v>7</v>
      </c>
      <c r="Q27" s="109"/>
      <c r="R27" s="109"/>
      <c r="S27" s="1"/>
      <c r="T27" s="82"/>
      <c r="U27" s="82"/>
      <c r="V27" s="96"/>
      <c r="W27" s="82"/>
      <c r="X27" s="82"/>
      <c r="Y27" s="82"/>
      <c r="Z27" s="82"/>
      <c r="AA27" s="82"/>
      <c r="AB27" s="82"/>
      <c r="AC27" s="82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x14ac:dyDescent="0.25">
      <c r="A28" s="66"/>
      <c r="B28" s="1"/>
      <c r="C28" s="1"/>
      <c r="D28" s="109"/>
      <c r="E28" s="109"/>
      <c r="F28" s="109"/>
      <c r="G28" s="1"/>
      <c r="H28" s="109"/>
      <c r="I28" s="109"/>
      <c r="J28" s="109"/>
      <c r="K28" s="1"/>
      <c r="L28" s="109"/>
      <c r="M28" s="109"/>
      <c r="N28" s="109"/>
      <c r="O28" s="1"/>
      <c r="P28" s="109"/>
      <c r="Q28" s="109"/>
      <c r="R28" s="109"/>
      <c r="S28" s="1"/>
      <c r="T28" s="82"/>
      <c r="U28" s="82"/>
      <c r="V28" s="96"/>
      <c r="W28" s="82"/>
      <c r="X28" s="82"/>
      <c r="Y28" s="82"/>
      <c r="Z28" s="82"/>
      <c r="AA28" s="82"/>
      <c r="AB28" s="82"/>
      <c r="AC28" s="82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x14ac:dyDescent="0.25">
      <c r="A29" s="66"/>
      <c r="B29" s="1"/>
      <c r="C29" s="1"/>
      <c r="D29" s="68"/>
      <c r="E29" s="68"/>
      <c r="F29" s="6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2"/>
      <c r="U29" s="82"/>
      <c r="V29" s="96"/>
      <c r="W29" s="82"/>
      <c r="X29" s="82"/>
      <c r="Y29" s="82"/>
      <c r="Z29" s="82"/>
      <c r="AA29" s="82"/>
      <c r="AB29" s="82"/>
      <c r="AC29" s="82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5">
      <c r="A30" s="66"/>
      <c r="B30" s="1"/>
      <c r="C30" s="1"/>
      <c r="D30" s="109" t="s">
        <v>111</v>
      </c>
      <c r="E30" s="109"/>
      <c r="F30" s="109"/>
      <c r="G30" s="1"/>
      <c r="H30" s="1"/>
      <c r="I30" s="1"/>
      <c r="J30" s="1"/>
      <c r="K30" s="1"/>
      <c r="L30" s="109" t="s">
        <v>8</v>
      </c>
      <c r="M30" s="109"/>
      <c r="N30" s="109"/>
      <c r="O30" s="1"/>
      <c r="P30" s="1"/>
      <c r="Q30" s="1"/>
      <c r="R30" s="1"/>
      <c r="S30" s="1"/>
      <c r="T30" s="82"/>
      <c r="U30" s="82"/>
      <c r="V30" s="96"/>
      <c r="W30" s="82"/>
      <c r="X30" s="82"/>
      <c r="Y30" s="82"/>
      <c r="Z30" s="82"/>
      <c r="AA30" s="82"/>
      <c r="AB30" s="82"/>
      <c r="AC30" s="82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A31" s="66"/>
      <c r="B31" s="1"/>
      <c r="C31" s="1"/>
      <c r="D31" s="109"/>
      <c r="E31" s="109"/>
      <c r="F31" s="109"/>
      <c r="G31" s="1"/>
      <c r="H31" s="1"/>
      <c r="I31" s="1"/>
      <c r="J31" s="1"/>
      <c r="K31" s="1"/>
      <c r="L31" s="109"/>
      <c r="M31" s="109"/>
      <c r="N31" s="109"/>
      <c r="O31" s="1"/>
      <c r="P31" s="1"/>
      <c r="Q31" s="1"/>
      <c r="R31" s="1"/>
      <c r="S31" s="1"/>
      <c r="T31" s="82"/>
      <c r="U31" s="82"/>
      <c r="V31" s="96"/>
      <c r="W31" s="82"/>
      <c r="X31" s="82"/>
      <c r="Y31" s="82"/>
      <c r="Z31" s="82"/>
      <c r="AA31" s="82"/>
      <c r="AB31" s="82"/>
      <c r="AC31" s="82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6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82"/>
      <c r="U32" s="82"/>
      <c r="V32" s="96"/>
      <c r="W32" s="82"/>
      <c r="X32" s="82"/>
      <c r="Y32" s="82"/>
      <c r="Z32" s="82"/>
      <c r="AA32" s="82"/>
      <c r="AB32" s="82"/>
      <c r="AC32" s="82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6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82"/>
      <c r="U33" s="82"/>
      <c r="V33" s="96"/>
      <c r="W33" s="82"/>
      <c r="X33" s="82"/>
      <c r="Y33" s="82"/>
      <c r="Z33" s="82"/>
      <c r="AA33" s="82"/>
      <c r="AB33" s="82"/>
      <c r="AC33" s="82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6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82"/>
      <c r="U34" s="82"/>
      <c r="V34" s="96"/>
      <c r="W34" s="82"/>
      <c r="X34" s="82"/>
      <c r="Y34" s="82"/>
      <c r="Z34" s="82"/>
      <c r="AA34" s="82"/>
      <c r="AB34" s="82"/>
      <c r="AC34" s="82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6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82"/>
      <c r="U35" s="82"/>
      <c r="V35" s="96"/>
      <c r="W35" s="82"/>
      <c r="X35" s="82"/>
      <c r="Y35" s="82"/>
      <c r="Z35" s="82"/>
      <c r="AA35" s="82"/>
      <c r="AB35" s="82"/>
      <c r="AC35" s="82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5">
      <c r="A36" s="6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82"/>
      <c r="U36" s="82"/>
      <c r="V36" s="96"/>
      <c r="W36" s="82"/>
      <c r="X36" s="82"/>
      <c r="Y36" s="82"/>
      <c r="Z36" s="82"/>
      <c r="AA36" s="82"/>
      <c r="AB36" s="82"/>
      <c r="AC36" s="82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5">
      <c r="A37" s="6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  <c r="Q37" s="1"/>
      <c r="R37" s="1"/>
      <c r="S37" s="1"/>
      <c r="T37" s="82"/>
      <c r="U37" s="82"/>
      <c r="V37" s="96"/>
      <c r="W37" s="82"/>
      <c r="X37" s="82"/>
      <c r="Y37" s="82"/>
      <c r="Z37" s="82"/>
      <c r="AA37" s="82"/>
      <c r="AB37" s="82"/>
      <c r="AC37" s="82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5">
      <c r="A38" s="6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82"/>
      <c r="U38" s="82"/>
      <c r="V38" s="96"/>
      <c r="W38" s="82"/>
      <c r="X38" s="82"/>
      <c r="Y38" s="82"/>
      <c r="Z38" s="82"/>
      <c r="AA38" s="82"/>
      <c r="AB38" s="82"/>
      <c r="AC38" s="82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6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2"/>
      <c r="U39" s="82"/>
      <c r="V39" s="96"/>
      <c r="W39" s="82"/>
      <c r="X39" s="82"/>
      <c r="Y39" s="82"/>
      <c r="Z39" s="82"/>
      <c r="AA39" s="82"/>
      <c r="AB39" s="82"/>
      <c r="AC39" s="82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6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82"/>
      <c r="U40" s="82"/>
      <c r="V40" s="96"/>
      <c r="W40" s="82"/>
      <c r="X40" s="82"/>
      <c r="Y40" s="82"/>
      <c r="Z40" s="82"/>
      <c r="AA40" s="82"/>
      <c r="AB40" s="82"/>
      <c r="AC40" s="82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6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82"/>
      <c r="U41" s="82"/>
      <c r="V41" s="96"/>
      <c r="W41" s="82"/>
      <c r="X41" s="82"/>
      <c r="Y41" s="82"/>
      <c r="Z41" s="82"/>
      <c r="AA41" s="82"/>
      <c r="AB41" s="82"/>
      <c r="AC41" s="82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6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82"/>
      <c r="U42" s="82"/>
      <c r="V42" s="96"/>
      <c r="W42" s="82"/>
      <c r="X42" s="82"/>
      <c r="Y42" s="82"/>
      <c r="Z42" s="82"/>
      <c r="AA42" s="82"/>
      <c r="AB42" s="82"/>
      <c r="AC42" s="8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6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82"/>
      <c r="U43" s="82"/>
      <c r="V43" s="96"/>
      <c r="W43" s="82"/>
      <c r="X43" s="82"/>
      <c r="Y43" s="82"/>
      <c r="Z43" s="82"/>
      <c r="AA43" s="82"/>
      <c r="AB43" s="82"/>
      <c r="AC43" s="82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6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82"/>
      <c r="U44" s="82"/>
      <c r="V44" s="96"/>
      <c r="W44" s="82"/>
      <c r="X44" s="82"/>
      <c r="Y44" s="82"/>
      <c r="Z44" s="82"/>
      <c r="AA44" s="82"/>
      <c r="AB44" s="82"/>
      <c r="AC44" s="82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6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82"/>
      <c r="U45" s="82"/>
      <c r="V45" s="96"/>
      <c r="W45" s="82"/>
      <c r="X45" s="82"/>
      <c r="Y45" s="82"/>
      <c r="Z45" s="82"/>
      <c r="AA45" s="82"/>
      <c r="AB45" s="82"/>
      <c r="AC45" s="8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6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82"/>
      <c r="U46" s="82"/>
      <c r="V46" s="96"/>
      <c r="W46" s="82"/>
      <c r="X46" s="82"/>
      <c r="Y46" s="82"/>
      <c r="Z46" s="82"/>
      <c r="AA46" s="82"/>
      <c r="AB46" s="82"/>
      <c r="AC46" s="82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6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82"/>
      <c r="U47" s="82"/>
      <c r="V47" s="96"/>
      <c r="W47" s="82"/>
      <c r="X47" s="82"/>
      <c r="Y47" s="82"/>
      <c r="Z47" s="82"/>
      <c r="AA47" s="82"/>
      <c r="AB47" s="82"/>
      <c r="AC47" s="82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6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82"/>
      <c r="U48" s="82"/>
      <c r="V48" s="96"/>
      <c r="W48" s="82"/>
      <c r="X48" s="82"/>
      <c r="Y48" s="82"/>
      <c r="Z48" s="82"/>
      <c r="AA48" s="82"/>
      <c r="AB48" s="82"/>
      <c r="AC48" s="82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6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82"/>
      <c r="U49" s="82"/>
      <c r="V49" s="96"/>
      <c r="W49" s="82"/>
      <c r="X49" s="82"/>
      <c r="Y49" s="82"/>
      <c r="Z49" s="82"/>
      <c r="AA49" s="82"/>
      <c r="AB49" s="82"/>
      <c r="AC49" s="82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6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82"/>
      <c r="U50" s="82"/>
      <c r="V50" s="96"/>
      <c r="W50" s="82"/>
      <c r="X50" s="82"/>
      <c r="Y50" s="82"/>
      <c r="Z50" s="82"/>
      <c r="AA50" s="82"/>
      <c r="AB50" s="82"/>
      <c r="AC50" s="82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6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82"/>
      <c r="U51" s="82"/>
      <c r="V51" s="96"/>
      <c r="W51" s="82"/>
      <c r="X51" s="82"/>
      <c r="Y51" s="82"/>
      <c r="Z51" s="82"/>
      <c r="AA51" s="82"/>
      <c r="AB51" s="82"/>
      <c r="AC51" s="82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6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82"/>
      <c r="U52" s="82"/>
      <c r="V52" s="96"/>
      <c r="W52" s="82"/>
      <c r="X52" s="82"/>
      <c r="Y52" s="82"/>
      <c r="Z52" s="82"/>
      <c r="AA52" s="82"/>
      <c r="AB52" s="82"/>
      <c r="AC52" s="82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6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82"/>
      <c r="U53" s="82"/>
      <c r="V53" s="96"/>
      <c r="W53" s="82"/>
      <c r="X53" s="82"/>
      <c r="Y53" s="82"/>
      <c r="Z53" s="82"/>
      <c r="AA53" s="82"/>
      <c r="AB53" s="82"/>
      <c r="AC53" s="82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x14ac:dyDescent="0.25">
      <c r="A54" s="6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82"/>
      <c r="U54" s="82"/>
      <c r="V54" s="96"/>
      <c r="W54" s="82"/>
      <c r="X54" s="82"/>
      <c r="Y54" s="82"/>
      <c r="Z54" s="82"/>
      <c r="AA54" s="82"/>
      <c r="AB54" s="82"/>
      <c r="AC54" s="82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x14ac:dyDescent="0.25">
      <c r="A55" s="6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82"/>
      <c r="U55" s="82"/>
      <c r="V55" s="96"/>
      <c r="W55" s="82"/>
      <c r="X55" s="82"/>
      <c r="Y55" s="82"/>
      <c r="Z55" s="82"/>
      <c r="AA55" s="82"/>
      <c r="AB55" s="82"/>
      <c r="AC55" s="82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x14ac:dyDescent="0.25">
      <c r="A56" s="6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82"/>
      <c r="U56" s="82"/>
      <c r="V56" s="96"/>
      <c r="W56" s="82"/>
      <c r="X56" s="82"/>
      <c r="Y56" s="82"/>
      <c r="Z56" s="82"/>
      <c r="AA56" s="82"/>
      <c r="AB56" s="82"/>
      <c r="AC56" s="82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x14ac:dyDescent="0.25">
      <c r="A57" s="6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82"/>
      <c r="U57" s="82"/>
      <c r="V57" s="96"/>
      <c r="W57" s="82"/>
      <c r="X57" s="82"/>
      <c r="Y57" s="82"/>
      <c r="Z57" s="82"/>
      <c r="AA57" s="82"/>
      <c r="AB57" s="82"/>
      <c r="AC57" s="82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x14ac:dyDescent="0.25">
      <c r="A58" s="6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82"/>
      <c r="U58" s="82"/>
      <c r="V58" s="96"/>
      <c r="W58" s="82"/>
      <c r="X58" s="82"/>
      <c r="Y58" s="82"/>
      <c r="Z58" s="82"/>
      <c r="AA58" s="82"/>
      <c r="AB58" s="82"/>
      <c r="AC58" s="82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x14ac:dyDescent="0.25">
      <c r="A59" s="6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82"/>
      <c r="U59" s="82"/>
      <c r="V59" s="96"/>
      <c r="W59" s="82"/>
      <c r="X59" s="82"/>
      <c r="Y59" s="82"/>
      <c r="Z59" s="82"/>
      <c r="AA59" s="82"/>
      <c r="AB59" s="82"/>
      <c r="AC59" s="82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x14ac:dyDescent="0.25">
      <c r="A60" s="6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82"/>
      <c r="U60" s="82"/>
      <c r="V60" s="96"/>
      <c r="W60" s="82"/>
      <c r="X60" s="82"/>
      <c r="Y60" s="82"/>
      <c r="Z60" s="82"/>
      <c r="AA60" s="82"/>
      <c r="AB60" s="82"/>
      <c r="AC60" s="82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x14ac:dyDescent="0.25">
      <c r="A61" s="6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82"/>
      <c r="U61" s="82"/>
      <c r="V61" s="96"/>
      <c r="W61" s="82"/>
      <c r="X61" s="82"/>
      <c r="Y61" s="82"/>
      <c r="Z61" s="82"/>
      <c r="AA61" s="82"/>
      <c r="AB61" s="82"/>
      <c r="AC61" s="82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x14ac:dyDescent="0.25">
      <c r="A62" s="6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82"/>
      <c r="U62" s="82"/>
      <c r="V62" s="96"/>
      <c r="W62" s="82"/>
      <c r="X62" s="82"/>
      <c r="Y62" s="82"/>
      <c r="Z62" s="82"/>
      <c r="AA62" s="82"/>
      <c r="AB62" s="82"/>
      <c r="AC62" s="82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96"/>
      <c r="U63" s="96"/>
      <c r="V63" s="96"/>
      <c r="W63" s="82"/>
      <c r="X63" s="82"/>
      <c r="Y63" s="82"/>
      <c r="Z63" s="82"/>
      <c r="AA63" s="82"/>
      <c r="AB63" s="82"/>
      <c r="AC63" s="82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x14ac:dyDescent="0.25">
      <c r="AK175" s="1"/>
      <c r="AL175" s="1"/>
      <c r="AM175" s="1"/>
      <c r="AN175" s="1"/>
    </row>
  </sheetData>
  <mergeCells count="11">
    <mergeCell ref="D4:R6"/>
    <mergeCell ref="D27:F28"/>
    <mergeCell ref="D30:F31"/>
    <mergeCell ref="H27:J28"/>
    <mergeCell ref="L27:N28"/>
    <mergeCell ref="L30:N31"/>
    <mergeCell ref="P27:R28"/>
    <mergeCell ref="D24:F25"/>
    <mergeCell ref="H24:J25"/>
    <mergeCell ref="L24:N25"/>
    <mergeCell ref="P24:R25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A803-7F79-40AA-9605-0EC284423469}">
  <sheetPr>
    <tabColor rgb="FF7030A0"/>
  </sheetPr>
  <dimension ref="B1:AN110"/>
  <sheetViews>
    <sheetView showGridLines="0" topLeftCell="A64" workbookViewId="0">
      <selection activeCell="D91" sqref="D91:N91"/>
    </sheetView>
  </sheetViews>
  <sheetFormatPr defaultRowHeight="15" x14ac:dyDescent="0.25"/>
  <cols>
    <col min="1" max="1" width="5.7109375" customWidth="1"/>
    <col min="2" max="2" width="11.7109375" customWidth="1"/>
    <col min="3" max="3" width="15.85546875" customWidth="1"/>
    <col min="4" max="4" width="7" customWidth="1"/>
    <col min="6" max="6" width="7.5703125" customWidth="1"/>
    <col min="7" max="7" width="8" customWidth="1"/>
    <col min="9" max="9" width="10.85546875" customWidth="1"/>
    <col min="16" max="16" width="20.85546875" customWidth="1"/>
    <col min="17" max="17" width="4.42578125" customWidth="1"/>
    <col min="20" max="20" width="3.7109375" customWidth="1"/>
    <col min="25" max="25" width="18.140625" customWidth="1"/>
    <col min="26" max="26" width="4.28515625" customWidth="1"/>
    <col min="29" max="29" width="4.7109375" customWidth="1"/>
    <col min="34" max="34" width="18.85546875" customWidth="1"/>
    <col min="35" max="35" width="4.140625" customWidth="1"/>
    <col min="38" max="38" width="4.140625" customWidth="1"/>
  </cols>
  <sheetData>
    <row r="1" spans="2:40" x14ac:dyDescent="0.25">
      <c r="O1" s="106"/>
      <c r="P1" s="106"/>
      <c r="Q1" s="106"/>
      <c r="R1" s="106"/>
      <c r="S1" s="106"/>
      <c r="T1" s="106"/>
      <c r="U1" s="106"/>
      <c r="V1" s="106"/>
    </row>
    <row r="2" spans="2:40" x14ac:dyDescent="0.25">
      <c r="B2" s="332" t="s">
        <v>185</v>
      </c>
      <c r="C2" s="332"/>
      <c r="D2" s="332"/>
      <c r="E2" s="332"/>
      <c r="F2" s="332"/>
      <c r="G2" s="332"/>
      <c r="H2" s="332"/>
      <c r="I2" s="332"/>
      <c r="O2" s="345"/>
      <c r="P2" s="345"/>
      <c r="Q2" s="345"/>
      <c r="R2" s="345"/>
      <c r="S2" s="345"/>
      <c r="T2" s="345"/>
      <c r="U2" s="345"/>
      <c r="V2" s="345"/>
    </row>
    <row r="3" spans="2:40" ht="19.5" customHeight="1" x14ac:dyDescent="0.25">
      <c r="B3" s="323" t="s">
        <v>216</v>
      </c>
      <c r="C3" s="324"/>
      <c r="D3" s="324"/>
      <c r="E3" s="324"/>
      <c r="F3" s="324"/>
      <c r="G3" s="324"/>
      <c r="H3" s="324"/>
      <c r="I3" s="324"/>
      <c r="O3" s="324" t="s">
        <v>144</v>
      </c>
      <c r="P3" s="324"/>
      <c r="Q3" s="324"/>
      <c r="R3" s="324"/>
      <c r="S3" s="324"/>
      <c r="T3" s="324"/>
      <c r="U3" s="324"/>
      <c r="V3" s="324"/>
      <c r="X3" s="323" t="s">
        <v>217</v>
      </c>
      <c r="Y3" s="324"/>
      <c r="Z3" s="324"/>
      <c r="AA3" s="324"/>
      <c r="AB3" s="324"/>
      <c r="AC3" s="324"/>
      <c r="AD3" s="324"/>
      <c r="AE3" s="324"/>
      <c r="AG3" s="323" t="s">
        <v>218</v>
      </c>
      <c r="AH3" s="324"/>
      <c r="AI3" s="324"/>
      <c r="AJ3" s="324"/>
      <c r="AK3" s="324"/>
      <c r="AL3" s="324"/>
      <c r="AM3" s="324"/>
      <c r="AN3" s="324"/>
    </row>
    <row r="4" spans="2:40" ht="19.5" customHeight="1" x14ac:dyDescent="0.25">
      <c r="B4" s="325" t="s">
        <v>140</v>
      </c>
      <c r="C4" s="325"/>
      <c r="D4" s="326" t="s">
        <v>186</v>
      </c>
      <c r="E4" s="326"/>
      <c r="F4" s="326"/>
      <c r="G4" s="326"/>
      <c r="H4" s="326"/>
      <c r="I4" s="326"/>
      <c r="O4" s="325" t="s">
        <v>140</v>
      </c>
      <c r="P4" s="325"/>
      <c r="Q4" s="326"/>
      <c r="R4" s="326"/>
      <c r="S4" s="326"/>
      <c r="T4" s="326"/>
      <c r="U4" s="326"/>
      <c r="V4" s="326"/>
      <c r="X4" s="325" t="s">
        <v>140</v>
      </c>
      <c r="Y4" s="325"/>
      <c r="Z4" s="326"/>
      <c r="AA4" s="326"/>
      <c r="AB4" s="326"/>
      <c r="AC4" s="326"/>
      <c r="AD4" s="326"/>
      <c r="AE4" s="326"/>
      <c r="AG4" s="325" t="s">
        <v>140</v>
      </c>
      <c r="AH4" s="325"/>
      <c r="AI4" s="326"/>
      <c r="AJ4" s="326"/>
      <c r="AK4" s="326"/>
      <c r="AL4" s="326"/>
      <c r="AM4" s="326"/>
      <c r="AN4" s="326"/>
    </row>
    <row r="5" spans="2:40" ht="30" customHeight="1" x14ac:dyDescent="0.25">
      <c r="B5" s="325" t="s">
        <v>177</v>
      </c>
      <c r="C5" s="325"/>
      <c r="D5" s="326" t="s">
        <v>187</v>
      </c>
      <c r="E5" s="327"/>
      <c r="F5" s="327"/>
      <c r="G5" s="327"/>
      <c r="H5" s="327"/>
      <c r="I5" s="327"/>
      <c r="O5" s="325" t="s">
        <v>177</v>
      </c>
      <c r="P5" s="325"/>
      <c r="Q5" s="326"/>
      <c r="R5" s="327"/>
      <c r="S5" s="327"/>
      <c r="T5" s="327"/>
      <c r="U5" s="327"/>
      <c r="V5" s="327"/>
      <c r="X5" s="325" t="s">
        <v>177</v>
      </c>
      <c r="Y5" s="325"/>
      <c r="Z5" s="326"/>
      <c r="AA5" s="327"/>
      <c r="AB5" s="327"/>
      <c r="AC5" s="327"/>
      <c r="AD5" s="327"/>
      <c r="AE5" s="327"/>
      <c r="AG5" s="325" t="s">
        <v>177</v>
      </c>
      <c r="AH5" s="325"/>
      <c r="AI5" s="326"/>
      <c r="AJ5" s="327"/>
      <c r="AK5" s="327"/>
      <c r="AL5" s="327"/>
      <c r="AM5" s="327"/>
      <c r="AN5" s="327"/>
    </row>
    <row r="6" spans="2:40" ht="27" customHeight="1" x14ac:dyDescent="0.25">
      <c r="B6" s="325" t="s">
        <v>178</v>
      </c>
      <c r="C6" s="325"/>
      <c r="D6" s="339" t="s">
        <v>188</v>
      </c>
      <c r="E6" s="340"/>
      <c r="F6" s="340"/>
      <c r="G6" s="340"/>
      <c r="H6" s="340"/>
      <c r="I6" s="341"/>
      <c r="O6" s="325" t="s">
        <v>178</v>
      </c>
      <c r="P6" s="325"/>
      <c r="Q6" s="339"/>
      <c r="R6" s="340"/>
      <c r="S6" s="340"/>
      <c r="T6" s="340"/>
      <c r="U6" s="340"/>
      <c r="V6" s="341"/>
      <c r="X6" s="325" t="s">
        <v>178</v>
      </c>
      <c r="Y6" s="325"/>
      <c r="Z6" s="339"/>
      <c r="AA6" s="340"/>
      <c r="AB6" s="340"/>
      <c r="AC6" s="340"/>
      <c r="AD6" s="340"/>
      <c r="AE6" s="341"/>
      <c r="AG6" s="325" t="s">
        <v>178</v>
      </c>
      <c r="AH6" s="325"/>
      <c r="AI6" s="339"/>
      <c r="AJ6" s="340"/>
      <c r="AK6" s="340"/>
      <c r="AL6" s="340"/>
      <c r="AM6" s="340"/>
      <c r="AN6" s="341"/>
    </row>
    <row r="7" spans="2:40" ht="19.5" customHeight="1" x14ac:dyDescent="0.25">
      <c r="B7" s="333" t="s">
        <v>179</v>
      </c>
      <c r="C7" s="334"/>
      <c r="D7" s="101"/>
      <c r="E7" s="330" t="s">
        <v>190</v>
      </c>
      <c r="F7" s="330"/>
      <c r="G7" s="339" t="s">
        <v>192</v>
      </c>
      <c r="H7" s="340"/>
      <c r="I7" s="341"/>
      <c r="O7" s="333" t="s">
        <v>179</v>
      </c>
      <c r="P7" s="334"/>
      <c r="Q7" s="101"/>
      <c r="R7" s="330" t="s">
        <v>190</v>
      </c>
      <c r="S7" s="330"/>
      <c r="T7" s="339" t="s">
        <v>192</v>
      </c>
      <c r="U7" s="340"/>
      <c r="V7" s="341"/>
      <c r="X7" s="333" t="s">
        <v>179</v>
      </c>
      <c r="Y7" s="334"/>
      <c r="Z7" s="101"/>
      <c r="AA7" s="330" t="s">
        <v>190</v>
      </c>
      <c r="AB7" s="330"/>
      <c r="AC7" s="339" t="s">
        <v>192</v>
      </c>
      <c r="AD7" s="340"/>
      <c r="AE7" s="341"/>
      <c r="AG7" s="333" t="s">
        <v>179</v>
      </c>
      <c r="AH7" s="334"/>
      <c r="AI7" s="101"/>
      <c r="AJ7" s="330" t="s">
        <v>190</v>
      </c>
      <c r="AK7" s="330"/>
      <c r="AL7" s="339" t="s">
        <v>192</v>
      </c>
      <c r="AM7" s="340"/>
      <c r="AN7" s="341"/>
    </row>
    <row r="8" spans="2:40" ht="24.75" customHeight="1" x14ac:dyDescent="0.25">
      <c r="B8" s="335"/>
      <c r="C8" s="336"/>
      <c r="D8" s="101"/>
      <c r="E8" s="330" t="s">
        <v>191</v>
      </c>
      <c r="F8" s="330"/>
      <c r="G8" s="339" t="s">
        <v>193</v>
      </c>
      <c r="H8" s="340"/>
      <c r="I8" s="341"/>
      <c r="O8" s="335"/>
      <c r="P8" s="336"/>
      <c r="Q8" s="101"/>
      <c r="R8" s="330" t="s">
        <v>191</v>
      </c>
      <c r="S8" s="330"/>
      <c r="T8" s="339" t="s">
        <v>193</v>
      </c>
      <c r="U8" s="340"/>
      <c r="V8" s="341"/>
      <c r="X8" s="335"/>
      <c r="Y8" s="336"/>
      <c r="Z8" s="101"/>
      <c r="AA8" s="330" t="s">
        <v>191</v>
      </c>
      <c r="AB8" s="330"/>
      <c r="AC8" s="339" t="s">
        <v>193</v>
      </c>
      <c r="AD8" s="340"/>
      <c r="AE8" s="341"/>
      <c r="AG8" s="335"/>
      <c r="AH8" s="336"/>
      <c r="AI8" s="101"/>
      <c r="AJ8" s="330" t="s">
        <v>191</v>
      </c>
      <c r="AK8" s="330"/>
      <c r="AL8" s="339" t="s">
        <v>193</v>
      </c>
      <c r="AM8" s="340"/>
      <c r="AN8" s="341"/>
    </row>
    <row r="9" spans="2:40" ht="26.25" customHeight="1" x14ac:dyDescent="0.25">
      <c r="B9" s="337"/>
      <c r="C9" s="338"/>
      <c r="D9" s="101"/>
      <c r="E9" s="330" t="s">
        <v>189</v>
      </c>
      <c r="F9" s="330"/>
      <c r="G9" s="339" t="s">
        <v>194</v>
      </c>
      <c r="H9" s="340"/>
      <c r="I9" s="341"/>
      <c r="O9" s="337"/>
      <c r="P9" s="338"/>
      <c r="Q9" s="101"/>
      <c r="R9" s="330" t="s">
        <v>189</v>
      </c>
      <c r="S9" s="330"/>
      <c r="T9" s="339" t="s">
        <v>194</v>
      </c>
      <c r="U9" s="340"/>
      <c r="V9" s="341"/>
      <c r="X9" s="337"/>
      <c r="Y9" s="338"/>
      <c r="Z9" s="101"/>
      <c r="AA9" s="330" t="s">
        <v>189</v>
      </c>
      <c r="AB9" s="330"/>
      <c r="AC9" s="339" t="s">
        <v>194</v>
      </c>
      <c r="AD9" s="340"/>
      <c r="AE9" s="341"/>
      <c r="AG9" s="337"/>
      <c r="AH9" s="338"/>
      <c r="AI9" s="101"/>
      <c r="AJ9" s="330" t="s">
        <v>189</v>
      </c>
      <c r="AK9" s="330"/>
      <c r="AL9" s="339" t="s">
        <v>194</v>
      </c>
      <c r="AM9" s="340"/>
      <c r="AN9" s="341"/>
    </row>
    <row r="10" spans="2:40" ht="19.5" customHeight="1" x14ac:dyDescent="0.25">
      <c r="B10" s="333" t="s">
        <v>180</v>
      </c>
      <c r="C10" s="334"/>
      <c r="D10" s="102"/>
      <c r="E10" s="329" t="s">
        <v>195</v>
      </c>
      <c r="F10" s="329"/>
      <c r="G10" s="329"/>
      <c r="H10" s="329"/>
      <c r="I10" s="329"/>
      <c r="O10" s="333" t="s">
        <v>180</v>
      </c>
      <c r="P10" s="334"/>
      <c r="Q10" s="102"/>
      <c r="R10" s="329" t="s">
        <v>195</v>
      </c>
      <c r="S10" s="329"/>
      <c r="T10" s="329"/>
      <c r="U10" s="329"/>
      <c r="V10" s="329"/>
      <c r="X10" s="333" t="s">
        <v>180</v>
      </c>
      <c r="Y10" s="334"/>
      <c r="Z10" s="102"/>
      <c r="AA10" s="329" t="s">
        <v>195</v>
      </c>
      <c r="AB10" s="329"/>
      <c r="AC10" s="329"/>
      <c r="AD10" s="329"/>
      <c r="AE10" s="329"/>
      <c r="AG10" s="333" t="s">
        <v>180</v>
      </c>
      <c r="AH10" s="334"/>
      <c r="AI10" s="102"/>
      <c r="AJ10" s="329" t="s">
        <v>195</v>
      </c>
      <c r="AK10" s="329"/>
      <c r="AL10" s="329"/>
      <c r="AM10" s="329"/>
      <c r="AN10" s="329"/>
    </row>
    <row r="11" spans="2:40" ht="19.5" customHeight="1" x14ac:dyDescent="0.25">
      <c r="B11" s="335"/>
      <c r="C11" s="336"/>
      <c r="D11" s="102"/>
      <c r="E11" s="325" t="s">
        <v>196</v>
      </c>
      <c r="F11" s="325"/>
      <c r="G11" s="325"/>
      <c r="H11" s="325"/>
      <c r="I11" s="325"/>
      <c r="O11" s="335"/>
      <c r="P11" s="336"/>
      <c r="Q11" s="102"/>
      <c r="R11" s="325" t="s">
        <v>196</v>
      </c>
      <c r="S11" s="325"/>
      <c r="T11" s="325"/>
      <c r="U11" s="325"/>
      <c r="V11" s="325"/>
      <c r="X11" s="335"/>
      <c r="Y11" s="336"/>
      <c r="Z11" s="102"/>
      <c r="AA11" s="325" t="s">
        <v>196</v>
      </c>
      <c r="AB11" s="325"/>
      <c r="AC11" s="325"/>
      <c r="AD11" s="325"/>
      <c r="AE11" s="325"/>
      <c r="AG11" s="335"/>
      <c r="AH11" s="336"/>
      <c r="AI11" s="102"/>
      <c r="AJ11" s="325" t="s">
        <v>196</v>
      </c>
      <c r="AK11" s="325"/>
      <c r="AL11" s="325"/>
      <c r="AM11" s="325"/>
      <c r="AN11" s="325"/>
    </row>
    <row r="12" spans="2:40" ht="18.75" customHeight="1" x14ac:dyDescent="0.25">
      <c r="B12" s="337"/>
      <c r="C12" s="338"/>
      <c r="D12" s="100"/>
      <c r="E12" s="325" t="s">
        <v>197</v>
      </c>
      <c r="F12" s="325"/>
      <c r="G12" s="325"/>
      <c r="H12" s="325"/>
      <c r="I12" s="325"/>
      <c r="O12" s="337"/>
      <c r="P12" s="338"/>
      <c r="Q12" s="100"/>
      <c r="R12" s="325" t="s">
        <v>197</v>
      </c>
      <c r="S12" s="325"/>
      <c r="T12" s="325"/>
      <c r="U12" s="325"/>
      <c r="V12" s="325"/>
      <c r="X12" s="337"/>
      <c r="Y12" s="338"/>
      <c r="Z12" s="100"/>
      <c r="AA12" s="325" t="s">
        <v>197</v>
      </c>
      <c r="AB12" s="325"/>
      <c r="AC12" s="325"/>
      <c r="AD12" s="325"/>
      <c r="AE12" s="325"/>
      <c r="AG12" s="337"/>
      <c r="AH12" s="338"/>
      <c r="AI12" s="100"/>
      <c r="AJ12" s="325" t="s">
        <v>197</v>
      </c>
      <c r="AK12" s="325"/>
      <c r="AL12" s="325"/>
      <c r="AM12" s="325"/>
      <c r="AN12" s="325"/>
    </row>
    <row r="13" spans="2:40" ht="15" customHeight="1" x14ac:dyDescent="0.25">
      <c r="B13" s="325" t="s">
        <v>147</v>
      </c>
      <c r="C13" s="325"/>
      <c r="D13" s="326" t="s">
        <v>198</v>
      </c>
      <c r="E13" s="326"/>
      <c r="F13" s="326"/>
      <c r="G13" s="326"/>
      <c r="H13" s="326"/>
      <c r="I13" s="326"/>
      <c r="O13" s="325" t="s">
        <v>147</v>
      </c>
      <c r="P13" s="325"/>
      <c r="Q13" s="326"/>
      <c r="R13" s="326"/>
      <c r="S13" s="326"/>
      <c r="T13" s="326"/>
      <c r="U13" s="326"/>
      <c r="V13" s="326"/>
      <c r="X13" s="325" t="s">
        <v>147</v>
      </c>
      <c r="Y13" s="325"/>
      <c r="Z13" s="326"/>
      <c r="AA13" s="326"/>
      <c r="AB13" s="326"/>
      <c r="AC13" s="326"/>
      <c r="AD13" s="326"/>
      <c r="AE13" s="326"/>
      <c r="AG13" s="325" t="s">
        <v>147</v>
      </c>
      <c r="AH13" s="325"/>
      <c r="AI13" s="326"/>
      <c r="AJ13" s="326"/>
      <c r="AK13" s="326"/>
      <c r="AL13" s="326"/>
      <c r="AM13" s="326"/>
      <c r="AN13" s="326"/>
    </row>
    <row r="14" spans="2:40" ht="15" customHeight="1" x14ac:dyDescent="0.25">
      <c r="B14" s="325" t="s">
        <v>181</v>
      </c>
      <c r="C14" s="325"/>
      <c r="D14" s="339" t="s">
        <v>200</v>
      </c>
      <c r="E14" s="340"/>
      <c r="F14" s="340"/>
      <c r="G14" s="340"/>
      <c r="H14" s="340"/>
      <c r="I14" s="341"/>
      <c r="O14" s="325" t="s">
        <v>181</v>
      </c>
      <c r="P14" s="325"/>
      <c r="Q14" s="339"/>
      <c r="R14" s="340"/>
      <c r="S14" s="340"/>
      <c r="T14" s="340"/>
      <c r="U14" s="340"/>
      <c r="V14" s="341"/>
      <c r="X14" s="325" t="s">
        <v>181</v>
      </c>
      <c r="Y14" s="325"/>
      <c r="Z14" s="339"/>
      <c r="AA14" s="340"/>
      <c r="AB14" s="340"/>
      <c r="AC14" s="340"/>
      <c r="AD14" s="340"/>
      <c r="AE14" s="341"/>
      <c r="AG14" s="325" t="s">
        <v>181</v>
      </c>
      <c r="AH14" s="325"/>
      <c r="AI14" s="339"/>
      <c r="AJ14" s="340"/>
      <c r="AK14" s="340"/>
      <c r="AL14" s="340"/>
      <c r="AM14" s="340"/>
      <c r="AN14" s="341"/>
    </row>
    <row r="15" spans="2:40" ht="15" customHeight="1" x14ac:dyDescent="0.25">
      <c r="B15" s="325" t="s">
        <v>182</v>
      </c>
      <c r="C15" s="325"/>
      <c r="D15" s="339" t="s">
        <v>201</v>
      </c>
      <c r="E15" s="340"/>
      <c r="F15" s="340"/>
      <c r="G15" s="340"/>
      <c r="H15" s="340"/>
      <c r="I15" s="341"/>
      <c r="O15" s="325" t="s">
        <v>182</v>
      </c>
      <c r="P15" s="325"/>
      <c r="Q15" s="339"/>
      <c r="R15" s="340"/>
      <c r="S15" s="340"/>
      <c r="T15" s="340"/>
      <c r="U15" s="340"/>
      <c r="V15" s="341"/>
      <c r="X15" s="325" t="s">
        <v>182</v>
      </c>
      <c r="Y15" s="325"/>
      <c r="Z15" s="339"/>
      <c r="AA15" s="340"/>
      <c r="AB15" s="340"/>
      <c r="AC15" s="340"/>
      <c r="AD15" s="340"/>
      <c r="AE15" s="341"/>
      <c r="AG15" s="325" t="s">
        <v>182</v>
      </c>
      <c r="AH15" s="325"/>
      <c r="AI15" s="339"/>
      <c r="AJ15" s="340"/>
      <c r="AK15" s="340"/>
      <c r="AL15" s="340"/>
      <c r="AM15" s="340"/>
      <c r="AN15" s="341"/>
    </row>
    <row r="16" spans="2:40" ht="24" customHeight="1" x14ac:dyDescent="0.25">
      <c r="B16" s="325" t="s">
        <v>148</v>
      </c>
      <c r="C16" s="325"/>
      <c r="D16" s="326" t="s">
        <v>199</v>
      </c>
      <c r="E16" s="326"/>
      <c r="F16" s="326"/>
      <c r="G16" s="326"/>
      <c r="H16" s="326"/>
      <c r="I16" s="326"/>
      <c r="O16" s="325" t="s">
        <v>148</v>
      </c>
      <c r="P16" s="325"/>
      <c r="Q16" s="326"/>
      <c r="R16" s="326"/>
      <c r="S16" s="326"/>
      <c r="T16" s="326"/>
      <c r="U16" s="326"/>
      <c r="V16" s="326"/>
      <c r="X16" s="325" t="s">
        <v>148</v>
      </c>
      <c r="Y16" s="325"/>
      <c r="Z16" s="326"/>
      <c r="AA16" s="326"/>
      <c r="AB16" s="326"/>
      <c r="AC16" s="326"/>
      <c r="AD16" s="326"/>
      <c r="AE16" s="326"/>
      <c r="AG16" s="325" t="s">
        <v>148</v>
      </c>
      <c r="AH16" s="325"/>
      <c r="AI16" s="326"/>
      <c r="AJ16" s="326"/>
      <c r="AK16" s="326"/>
      <c r="AL16" s="326"/>
      <c r="AM16" s="326"/>
      <c r="AN16" s="326"/>
    </row>
    <row r="17" spans="2:40" ht="15" customHeight="1" x14ac:dyDescent="0.25">
      <c r="B17" s="325" t="s">
        <v>181</v>
      </c>
      <c r="C17" s="325"/>
      <c r="D17" s="339" t="s">
        <v>202</v>
      </c>
      <c r="E17" s="340"/>
      <c r="F17" s="340"/>
      <c r="G17" s="340"/>
      <c r="H17" s="340"/>
      <c r="I17" s="341"/>
      <c r="O17" s="325" t="s">
        <v>181</v>
      </c>
      <c r="P17" s="325"/>
      <c r="Q17" s="339"/>
      <c r="R17" s="340"/>
      <c r="S17" s="340"/>
      <c r="T17" s="340"/>
      <c r="U17" s="340"/>
      <c r="V17" s="341"/>
      <c r="X17" s="325" t="s">
        <v>181</v>
      </c>
      <c r="Y17" s="325"/>
      <c r="Z17" s="339"/>
      <c r="AA17" s="340"/>
      <c r="AB17" s="340"/>
      <c r="AC17" s="340"/>
      <c r="AD17" s="340"/>
      <c r="AE17" s="341"/>
      <c r="AG17" s="325" t="s">
        <v>181</v>
      </c>
      <c r="AH17" s="325"/>
      <c r="AI17" s="339"/>
      <c r="AJ17" s="340"/>
      <c r="AK17" s="340"/>
      <c r="AL17" s="340"/>
      <c r="AM17" s="340"/>
      <c r="AN17" s="341"/>
    </row>
    <row r="18" spans="2:40" ht="15" customHeight="1" x14ac:dyDescent="0.25">
      <c r="B18" s="325" t="s">
        <v>182</v>
      </c>
      <c r="C18" s="325"/>
      <c r="D18" s="339" t="s">
        <v>203</v>
      </c>
      <c r="E18" s="340"/>
      <c r="F18" s="340"/>
      <c r="G18" s="340"/>
      <c r="H18" s="340"/>
      <c r="I18" s="341"/>
      <c r="O18" s="325" t="s">
        <v>182</v>
      </c>
      <c r="P18" s="325"/>
      <c r="Q18" s="339"/>
      <c r="R18" s="340"/>
      <c r="S18" s="340"/>
      <c r="T18" s="340"/>
      <c r="U18" s="340"/>
      <c r="V18" s="341"/>
      <c r="X18" s="325" t="s">
        <v>182</v>
      </c>
      <c r="Y18" s="325"/>
      <c r="Z18" s="339"/>
      <c r="AA18" s="340"/>
      <c r="AB18" s="340"/>
      <c r="AC18" s="340"/>
      <c r="AD18" s="340"/>
      <c r="AE18" s="341"/>
      <c r="AG18" s="325" t="s">
        <v>182</v>
      </c>
      <c r="AH18" s="325"/>
      <c r="AI18" s="339"/>
      <c r="AJ18" s="340"/>
      <c r="AK18" s="340"/>
      <c r="AL18" s="340"/>
      <c r="AM18" s="340"/>
      <c r="AN18" s="341"/>
    </row>
    <row r="19" spans="2:40" ht="18.75" customHeight="1" x14ac:dyDescent="0.25">
      <c r="B19" s="325" t="s">
        <v>143</v>
      </c>
      <c r="C19" s="325"/>
      <c r="D19" s="326" t="s">
        <v>204</v>
      </c>
      <c r="E19" s="328"/>
      <c r="F19" s="328"/>
      <c r="G19" s="328"/>
      <c r="H19" s="328"/>
      <c r="I19" s="328"/>
      <c r="O19" s="325" t="s">
        <v>143</v>
      </c>
      <c r="P19" s="325"/>
      <c r="Q19" s="326"/>
      <c r="R19" s="328"/>
      <c r="S19" s="328"/>
      <c r="T19" s="328"/>
      <c r="U19" s="328"/>
      <c r="V19" s="328"/>
      <c r="X19" s="325" t="s">
        <v>143</v>
      </c>
      <c r="Y19" s="325"/>
      <c r="Z19" s="326"/>
      <c r="AA19" s="328"/>
      <c r="AB19" s="328"/>
      <c r="AC19" s="328"/>
      <c r="AD19" s="328"/>
      <c r="AE19" s="328"/>
      <c r="AG19" s="325" t="s">
        <v>143</v>
      </c>
      <c r="AH19" s="325"/>
      <c r="AI19" s="326"/>
      <c r="AJ19" s="328"/>
      <c r="AK19" s="328"/>
      <c r="AL19" s="328"/>
      <c r="AM19" s="328"/>
      <c r="AN19" s="328"/>
    </row>
    <row r="20" spans="2:40" ht="15" customHeight="1" x14ac:dyDescent="0.25">
      <c r="B20" s="325" t="s">
        <v>183</v>
      </c>
      <c r="C20" s="325"/>
      <c r="D20" s="339" t="s">
        <v>205</v>
      </c>
      <c r="E20" s="340"/>
      <c r="F20" s="340"/>
      <c r="G20" s="340"/>
      <c r="H20" s="340"/>
      <c r="I20" s="341"/>
      <c r="O20" s="325" t="s">
        <v>183</v>
      </c>
      <c r="P20" s="325"/>
      <c r="Q20" s="339"/>
      <c r="R20" s="340"/>
      <c r="S20" s="340"/>
      <c r="T20" s="340"/>
      <c r="U20" s="340"/>
      <c r="V20" s="341"/>
      <c r="X20" s="325" t="s">
        <v>183</v>
      </c>
      <c r="Y20" s="325"/>
      <c r="Z20" s="339"/>
      <c r="AA20" s="340"/>
      <c r="AB20" s="340"/>
      <c r="AC20" s="340"/>
      <c r="AD20" s="340"/>
      <c r="AE20" s="341"/>
      <c r="AG20" s="325" t="s">
        <v>183</v>
      </c>
      <c r="AH20" s="325"/>
      <c r="AI20" s="339"/>
      <c r="AJ20" s="340"/>
      <c r="AK20" s="340"/>
      <c r="AL20" s="340"/>
      <c r="AM20" s="340"/>
      <c r="AN20" s="341"/>
    </row>
    <row r="21" spans="2:40" ht="15" customHeight="1" x14ac:dyDescent="0.25">
      <c r="B21" s="325" t="s">
        <v>141</v>
      </c>
      <c r="C21" s="325"/>
      <c r="D21" s="326" t="s">
        <v>206</v>
      </c>
      <c r="E21" s="326"/>
      <c r="F21" s="326"/>
      <c r="G21" s="326"/>
      <c r="H21" s="326"/>
      <c r="I21" s="326"/>
      <c r="O21" s="325" t="s">
        <v>141</v>
      </c>
      <c r="P21" s="325"/>
      <c r="Q21" s="326"/>
      <c r="R21" s="326"/>
      <c r="S21" s="326"/>
      <c r="T21" s="326"/>
      <c r="U21" s="326"/>
      <c r="V21" s="326"/>
      <c r="X21" s="325" t="s">
        <v>141</v>
      </c>
      <c r="Y21" s="325"/>
      <c r="Z21" s="326"/>
      <c r="AA21" s="326"/>
      <c r="AB21" s="326"/>
      <c r="AC21" s="326"/>
      <c r="AD21" s="326"/>
      <c r="AE21" s="326"/>
      <c r="AG21" s="325" t="s">
        <v>141</v>
      </c>
      <c r="AH21" s="325"/>
      <c r="AI21" s="326"/>
      <c r="AJ21" s="326"/>
      <c r="AK21" s="326"/>
      <c r="AL21" s="326"/>
      <c r="AM21" s="326"/>
      <c r="AN21" s="326"/>
    </row>
    <row r="22" spans="2:40" ht="18.75" customHeight="1" x14ac:dyDescent="0.25">
      <c r="B22" s="325" t="s">
        <v>142</v>
      </c>
      <c r="C22" s="325"/>
      <c r="D22" s="103"/>
      <c r="E22" s="342" t="s">
        <v>207</v>
      </c>
      <c r="F22" s="343"/>
      <c r="G22" s="104"/>
      <c r="H22" s="330" t="s">
        <v>151</v>
      </c>
      <c r="I22" s="330"/>
      <c r="O22" s="325" t="s">
        <v>142</v>
      </c>
      <c r="P22" s="325"/>
      <c r="Q22" s="103"/>
      <c r="R22" s="342" t="s">
        <v>207</v>
      </c>
      <c r="S22" s="343"/>
      <c r="T22" s="104"/>
      <c r="U22" s="330" t="s">
        <v>151</v>
      </c>
      <c r="V22" s="330"/>
      <c r="X22" s="325" t="s">
        <v>142</v>
      </c>
      <c r="Y22" s="325"/>
      <c r="Z22" s="103"/>
      <c r="AA22" s="342" t="s">
        <v>207</v>
      </c>
      <c r="AB22" s="343"/>
      <c r="AC22" s="104"/>
      <c r="AD22" s="330" t="s">
        <v>151</v>
      </c>
      <c r="AE22" s="330"/>
      <c r="AG22" s="325" t="s">
        <v>142</v>
      </c>
      <c r="AH22" s="325"/>
      <c r="AI22" s="103"/>
      <c r="AJ22" s="342" t="s">
        <v>207</v>
      </c>
      <c r="AK22" s="343"/>
      <c r="AL22" s="104"/>
      <c r="AM22" s="330" t="s">
        <v>151</v>
      </c>
      <c r="AN22" s="330"/>
    </row>
    <row r="23" spans="2:40" ht="15" customHeight="1" x14ac:dyDescent="0.25">
      <c r="B23" s="325" t="s">
        <v>184</v>
      </c>
      <c r="C23" s="325"/>
      <c r="D23" s="344" t="s">
        <v>208</v>
      </c>
      <c r="E23" s="344"/>
      <c r="F23" s="344"/>
      <c r="G23" s="344"/>
      <c r="H23" s="344"/>
      <c r="I23" s="344"/>
      <c r="O23" s="325" t="s">
        <v>184</v>
      </c>
      <c r="P23" s="325"/>
      <c r="Q23" s="344"/>
      <c r="R23" s="344"/>
      <c r="S23" s="344"/>
      <c r="T23" s="344"/>
      <c r="U23" s="344"/>
      <c r="V23" s="344"/>
      <c r="X23" s="325" t="s">
        <v>184</v>
      </c>
      <c r="Y23" s="325"/>
      <c r="Z23" s="344"/>
      <c r="AA23" s="344"/>
      <c r="AB23" s="344"/>
      <c r="AC23" s="344"/>
      <c r="AD23" s="344"/>
      <c r="AE23" s="344"/>
      <c r="AG23" s="325" t="s">
        <v>184</v>
      </c>
      <c r="AH23" s="325"/>
      <c r="AI23" s="344"/>
      <c r="AJ23" s="344"/>
      <c r="AK23" s="344"/>
      <c r="AL23" s="344"/>
      <c r="AM23" s="344"/>
      <c r="AN23" s="344"/>
    </row>
    <row r="24" spans="2:40" ht="15" customHeight="1" x14ac:dyDescent="0.25">
      <c r="B24" s="325" t="s">
        <v>149</v>
      </c>
      <c r="C24" s="325"/>
      <c r="D24" s="103"/>
      <c r="E24" s="342" t="s">
        <v>209</v>
      </c>
      <c r="F24" s="343"/>
      <c r="G24" s="105"/>
      <c r="H24" s="342" t="s">
        <v>210</v>
      </c>
      <c r="I24" s="343"/>
      <c r="O24" s="325" t="s">
        <v>149</v>
      </c>
      <c r="P24" s="325"/>
      <c r="Q24" s="103"/>
      <c r="R24" s="342" t="s">
        <v>209</v>
      </c>
      <c r="S24" s="343"/>
      <c r="T24" s="105"/>
      <c r="U24" s="342" t="s">
        <v>210</v>
      </c>
      <c r="V24" s="343"/>
      <c r="X24" s="325" t="s">
        <v>149</v>
      </c>
      <c r="Y24" s="325"/>
      <c r="Z24" s="103"/>
      <c r="AA24" s="342" t="s">
        <v>209</v>
      </c>
      <c r="AB24" s="343"/>
      <c r="AC24" s="105"/>
      <c r="AD24" s="342" t="s">
        <v>210</v>
      </c>
      <c r="AE24" s="343"/>
      <c r="AG24" s="325" t="s">
        <v>149</v>
      </c>
      <c r="AH24" s="325"/>
      <c r="AI24" s="103"/>
      <c r="AJ24" s="342" t="s">
        <v>209</v>
      </c>
      <c r="AK24" s="343"/>
      <c r="AL24" s="105"/>
      <c r="AM24" s="342" t="s">
        <v>210</v>
      </c>
      <c r="AN24" s="343"/>
    </row>
    <row r="25" spans="2:40" ht="12" customHeight="1" x14ac:dyDescent="0.25">
      <c r="B25" s="333" t="s">
        <v>150</v>
      </c>
      <c r="C25" s="334"/>
      <c r="D25" s="103"/>
      <c r="E25" s="342" t="s">
        <v>210</v>
      </c>
      <c r="F25" s="343"/>
      <c r="G25" s="105"/>
      <c r="H25" s="342" t="s">
        <v>211</v>
      </c>
      <c r="I25" s="343"/>
      <c r="O25" s="333" t="s">
        <v>150</v>
      </c>
      <c r="P25" s="334"/>
      <c r="Q25" s="103"/>
      <c r="R25" s="342" t="s">
        <v>210</v>
      </c>
      <c r="S25" s="343"/>
      <c r="T25" s="105"/>
      <c r="U25" s="342" t="s">
        <v>211</v>
      </c>
      <c r="V25" s="343"/>
      <c r="X25" s="333" t="s">
        <v>150</v>
      </c>
      <c r="Y25" s="334"/>
      <c r="Z25" s="103"/>
      <c r="AA25" s="342" t="s">
        <v>210</v>
      </c>
      <c r="AB25" s="343"/>
      <c r="AC25" s="105"/>
      <c r="AD25" s="342" t="s">
        <v>211</v>
      </c>
      <c r="AE25" s="343"/>
      <c r="AG25" s="333" t="s">
        <v>150</v>
      </c>
      <c r="AH25" s="334"/>
      <c r="AI25" s="103"/>
      <c r="AJ25" s="342" t="s">
        <v>210</v>
      </c>
      <c r="AK25" s="343"/>
      <c r="AL25" s="105"/>
      <c r="AM25" s="342" t="s">
        <v>211</v>
      </c>
      <c r="AN25" s="343"/>
    </row>
    <row r="26" spans="2:40" ht="15" customHeight="1" x14ac:dyDescent="0.25">
      <c r="B26" s="337"/>
      <c r="C26" s="338"/>
      <c r="D26" s="103"/>
      <c r="E26" s="342" t="s">
        <v>212</v>
      </c>
      <c r="F26" s="343"/>
      <c r="G26" s="105"/>
      <c r="H26" s="342" t="s">
        <v>213</v>
      </c>
      <c r="I26" s="343"/>
      <c r="O26" s="337"/>
      <c r="P26" s="338"/>
      <c r="Q26" s="103"/>
      <c r="R26" s="342" t="s">
        <v>212</v>
      </c>
      <c r="S26" s="343"/>
      <c r="T26" s="105"/>
      <c r="U26" s="342" t="s">
        <v>213</v>
      </c>
      <c r="V26" s="343"/>
      <c r="X26" s="337"/>
      <c r="Y26" s="338"/>
      <c r="Z26" s="103"/>
      <c r="AA26" s="342" t="s">
        <v>212</v>
      </c>
      <c r="AB26" s="343"/>
      <c r="AC26" s="105"/>
      <c r="AD26" s="342" t="s">
        <v>213</v>
      </c>
      <c r="AE26" s="343"/>
      <c r="AG26" s="337"/>
      <c r="AH26" s="338"/>
      <c r="AI26" s="103"/>
      <c r="AJ26" s="342" t="s">
        <v>212</v>
      </c>
      <c r="AK26" s="343"/>
      <c r="AL26" s="105"/>
      <c r="AM26" s="342" t="s">
        <v>213</v>
      </c>
      <c r="AN26" s="343"/>
    </row>
    <row r="29" spans="2:40" ht="15" customHeight="1" x14ac:dyDescent="0.25">
      <c r="B29" s="331" t="s">
        <v>145</v>
      </c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</row>
    <row r="30" spans="2:40" ht="15" customHeight="1" x14ac:dyDescent="0.25"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</row>
    <row r="33" spans="2:14" ht="15" customHeight="1" x14ac:dyDescent="0.25">
      <c r="B33" s="322" t="s">
        <v>146</v>
      </c>
      <c r="C33" s="318" t="s">
        <v>163</v>
      </c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20"/>
    </row>
    <row r="34" spans="2:14" x14ac:dyDescent="0.25">
      <c r="B34" s="322"/>
      <c r="C34" s="97"/>
      <c r="D34" s="98" t="s">
        <v>152</v>
      </c>
      <c r="E34" s="98" t="s">
        <v>153</v>
      </c>
      <c r="F34" s="98" t="s">
        <v>154</v>
      </c>
      <c r="G34" s="98" t="s">
        <v>155</v>
      </c>
      <c r="H34" s="98" t="s">
        <v>156</v>
      </c>
      <c r="I34" s="98" t="s">
        <v>157</v>
      </c>
      <c r="J34" s="98" t="s">
        <v>158</v>
      </c>
      <c r="K34" s="98" t="s">
        <v>159</v>
      </c>
      <c r="L34" s="98" t="s">
        <v>160</v>
      </c>
      <c r="M34" s="98" t="s">
        <v>161</v>
      </c>
      <c r="N34" s="98" t="s">
        <v>162</v>
      </c>
    </row>
    <row r="35" spans="2:14" x14ac:dyDescent="0.25">
      <c r="B35" s="322"/>
      <c r="C35" s="99" t="s">
        <v>147</v>
      </c>
      <c r="D35" s="75">
        <v>10</v>
      </c>
      <c r="E35" s="75">
        <v>50</v>
      </c>
      <c r="F35" s="75">
        <v>45</v>
      </c>
      <c r="G35" s="75"/>
      <c r="H35" s="75"/>
      <c r="I35" s="75"/>
      <c r="J35" s="75"/>
      <c r="K35" s="75"/>
      <c r="L35" s="75"/>
      <c r="M35" s="75"/>
      <c r="N35" s="75"/>
    </row>
    <row r="36" spans="2:14" x14ac:dyDescent="0.25">
      <c r="B36" s="322"/>
      <c r="C36" s="99" t="s">
        <v>148</v>
      </c>
      <c r="D36" s="75">
        <v>100</v>
      </c>
      <c r="E36" s="75">
        <v>100</v>
      </c>
      <c r="F36" s="75">
        <v>100</v>
      </c>
      <c r="G36" s="75"/>
      <c r="H36" s="75"/>
      <c r="I36" s="75"/>
      <c r="J36" s="75"/>
      <c r="K36" s="75"/>
      <c r="L36" s="75"/>
      <c r="M36" s="75"/>
      <c r="N36" s="75"/>
    </row>
    <row r="37" spans="2:14" x14ac:dyDescent="0.25">
      <c r="B37" s="322"/>
      <c r="C37" s="99" t="s">
        <v>151</v>
      </c>
      <c r="D37" s="76">
        <f>(D35/D36)*1</f>
        <v>0.1</v>
      </c>
      <c r="E37" s="76">
        <f t="shared" ref="E37:N37" si="0">(E35/E36)*1</f>
        <v>0.5</v>
      </c>
      <c r="F37" s="76">
        <f t="shared" si="0"/>
        <v>0.45</v>
      </c>
      <c r="G37" s="76" t="e">
        <f t="shared" si="0"/>
        <v>#DIV/0!</v>
      </c>
      <c r="H37" s="76" t="e">
        <f t="shared" si="0"/>
        <v>#DIV/0!</v>
      </c>
      <c r="I37" s="76" t="e">
        <f t="shared" si="0"/>
        <v>#DIV/0!</v>
      </c>
      <c r="J37" s="76" t="e">
        <f t="shared" si="0"/>
        <v>#DIV/0!</v>
      </c>
      <c r="K37" s="76" t="e">
        <f t="shared" si="0"/>
        <v>#DIV/0!</v>
      </c>
      <c r="L37" s="76" t="e">
        <f t="shared" si="0"/>
        <v>#DIV/0!</v>
      </c>
      <c r="M37" s="76" t="e">
        <f t="shared" si="0"/>
        <v>#DIV/0!</v>
      </c>
      <c r="N37" s="76" t="e">
        <f t="shared" si="0"/>
        <v>#DIV/0!</v>
      </c>
    </row>
    <row r="38" spans="2:14" x14ac:dyDescent="0.25">
      <c r="B38" s="322"/>
    </row>
    <row r="39" spans="2:14" x14ac:dyDescent="0.25">
      <c r="B39" s="322"/>
      <c r="C39" s="321" t="s">
        <v>164</v>
      </c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</row>
    <row r="40" spans="2:14" x14ac:dyDescent="0.25">
      <c r="B40" s="322"/>
      <c r="C40" s="99" t="s">
        <v>165</v>
      </c>
      <c r="D40" s="316"/>
      <c r="E40" s="317"/>
      <c r="F40" s="317"/>
      <c r="G40" s="317"/>
      <c r="H40" s="317"/>
      <c r="I40" s="317"/>
      <c r="J40" s="317"/>
      <c r="K40" s="317"/>
      <c r="L40" s="317"/>
      <c r="M40" s="317"/>
      <c r="N40" s="292"/>
    </row>
    <row r="41" spans="2:14" x14ac:dyDescent="0.25">
      <c r="B41" s="322"/>
      <c r="C41" s="99" t="s">
        <v>166</v>
      </c>
      <c r="D41" s="316"/>
      <c r="E41" s="317"/>
      <c r="F41" s="317"/>
      <c r="G41" s="317"/>
      <c r="H41" s="317"/>
      <c r="I41" s="317"/>
      <c r="J41" s="317"/>
      <c r="K41" s="317"/>
      <c r="L41" s="317"/>
      <c r="M41" s="317"/>
      <c r="N41" s="292"/>
    </row>
    <row r="42" spans="2:14" x14ac:dyDescent="0.25">
      <c r="B42" s="322"/>
      <c r="C42" s="99" t="s">
        <v>167</v>
      </c>
      <c r="D42" s="316"/>
      <c r="E42" s="317"/>
      <c r="F42" s="317"/>
      <c r="G42" s="317"/>
      <c r="H42" s="317"/>
      <c r="I42" s="317"/>
      <c r="J42" s="317"/>
      <c r="K42" s="317"/>
      <c r="L42" s="317"/>
      <c r="M42" s="317"/>
      <c r="N42" s="292"/>
    </row>
    <row r="43" spans="2:14" x14ac:dyDescent="0.25">
      <c r="B43" s="322"/>
      <c r="C43" s="99" t="s">
        <v>168</v>
      </c>
      <c r="D43" s="316"/>
      <c r="E43" s="317"/>
      <c r="F43" s="317"/>
      <c r="G43" s="317"/>
      <c r="H43" s="317"/>
      <c r="I43" s="317"/>
      <c r="J43" s="317"/>
      <c r="K43" s="317"/>
      <c r="L43" s="317"/>
      <c r="M43" s="317"/>
      <c r="N43" s="292"/>
    </row>
    <row r="44" spans="2:14" x14ac:dyDescent="0.25">
      <c r="B44" s="322"/>
      <c r="C44" s="99" t="s">
        <v>169</v>
      </c>
      <c r="D44" s="316"/>
      <c r="E44" s="317"/>
      <c r="F44" s="317"/>
      <c r="G44" s="317"/>
      <c r="H44" s="317"/>
      <c r="I44" s="317"/>
      <c r="J44" s="317"/>
      <c r="K44" s="317"/>
      <c r="L44" s="317"/>
      <c r="M44" s="317"/>
      <c r="N44" s="292"/>
    </row>
    <row r="45" spans="2:14" x14ac:dyDescent="0.25">
      <c r="B45" s="322"/>
      <c r="C45" s="99" t="s">
        <v>170</v>
      </c>
      <c r="D45" s="316"/>
      <c r="E45" s="317"/>
      <c r="F45" s="317"/>
      <c r="G45" s="317"/>
      <c r="H45" s="317"/>
      <c r="I45" s="317"/>
      <c r="J45" s="317"/>
      <c r="K45" s="317"/>
      <c r="L45" s="317"/>
      <c r="M45" s="317"/>
      <c r="N45" s="292"/>
    </row>
    <row r="46" spans="2:14" x14ac:dyDescent="0.25">
      <c r="B46" s="322"/>
      <c r="C46" s="99" t="s">
        <v>171</v>
      </c>
      <c r="D46" s="316"/>
      <c r="E46" s="317"/>
      <c r="F46" s="317"/>
      <c r="G46" s="317"/>
      <c r="H46" s="317"/>
      <c r="I46" s="317"/>
      <c r="J46" s="317"/>
      <c r="K46" s="317"/>
      <c r="L46" s="317"/>
      <c r="M46" s="317"/>
      <c r="N46" s="292"/>
    </row>
    <row r="47" spans="2:14" x14ac:dyDescent="0.25">
      <c r="B47" s="322"/>
      <c r="C47" s="99" t="s">
        <v>172</v>
      </c>
      <c r="D47" s="316"/>
      <c r="E47" s="317"/>
      <c r="F47" s="317"/>
      <c r="G47" s="317"/>
      <c r="H47" s="317"/>
      <c r="I47" s="317"/>
      <c r="J47" s="317"/>
      <c r="K47" s="317"/>
      <c r="L47" s="317"/>
      <c r="M47" s="317"/>
      <c r="N47" s="292"/>
    </row>
    <row r="48" spans="2:14" x14ac:dyDescent="0.25">
      <c r="B48" s="322"/>
      <c r="C48" s="99" t="s">
        <v>173</v>
      </c>
      <c r="D48" s="316"/>
      <c r="E48" s="317"/>
      <c r="F48" s="317"/>
      <c r="G48" s="317"/>
      <c r="H48" s="317"/>
      <c r="I48" s="317"/>
      <c r="J48" s="317"/>
      <c r="K48" s="317"/>
      <c r="L48" s="317"/>
      <c r="M48" s="317"/>
      <c r="N48" s="292"/>
    </row>
    <row r="49" spans="2:14" x14ac:dyDescent="0.25">
      <c r="B49" s="322"/>
      <c r="C49" s="99" t="s">
        <v>174</v>
      </c>
      <c r="D49" s="316"/>
      <c r="E49" s="317"/>
      <c r="F49" s="317"/>
      <c r="G49" s="317"/>
      <c r="H49" s="317"/>
      <c r="I49" s="317"/>
      <c r="J49" s="317"/>
      <c r="K49" s="317"/>
      <c r="L49" s="317"/>
      <c r="M49" s="317"/>
      <c r="N49" s="292"/>
    </row>
    <row r="50" spans="2:14" x14ac:dyDescent="0.25">
      <c r="B50" s="322"/>
      <c r="C50" s="99" t="s">
        <v>175</v>
      </c>
      <c r="D50" s="316"/>
      <c r="E50" s="317"/>
      <c r="F50" s="317"/>
      <c r="G50" s="317"/>
      <c r="H50" s="317"/>
      <c r="I50" s="317"/>
      <c r="J50" s="317"/>
      <c r="K50" s="317"/>
      <c r="L50" s="317"/>
      <c r="M50" s="317"/>
      <c r="N50" s="292"/>
    </row>
    <row r="51" spans="2:14" x14ac:dyDescent="0.25">
      <c r="B51" s="322"/>
      <c r="C51" s="99" t="s">
        <v>176</v>
      </c>
      <c r="D51" s="316"/>
      <c r="E51" s="317"/>
      <c r="F51" s="317"/>
      <c r="G51" s="317"/>
      <c r="H51" s="317"/>
      <c r="I51" s="317"/>
      <c r="J51" s="317"/>
      <c r="K51" s="317"/>
      <c r="L51" s="317"/>
      <c r="M51" s="317"/>
      <c r="N51" s="292"/>
    </row>
    <row r="53" spans="2:14" x14ac:dyDescent="0.25">
      <c r="B53" s="322" t="s">
        <v>146</v>
      </c>
      <c r="C53" s="318" t="s">
        <v>163</v>
      </c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20"/>
    </row>
    <row r="54" spans="2:14" x14ac:dyDescent="0.25">
      <c r="B54" s="322"/>
      <c r="C54" s="97"/>
      <c r="D54" s="98" t="s">
        <v>152</v>
      </c>
      <c r="E54" s="98" t="s">
        <v>153</v>
      </c>
      <c r="F54" s="98" t="s">
        <v>154</v>
      </c>
      <c r="G54" s="98" t="s">
        <v>155</v>
      </c>
      <c r="H54" s="98" t="s">
        <v>156</v>
      </c>
      <c r="I54" s="98" t="s">
        <v>157</v>
      </c>
      <c r="J54" s="98" t="s">
        <v>158</v>
      </c>
      <c r="K54" s="98" t="s">
        <v>159</v>
      </c>
      <c r="L54" s="98" t="s">
        <v>160</v>
      </c>
      <c r="M54" s="98" t="s">
        <v>161</v>
      </c>
      <c r="N54" s="98" t="s">
        <v>162</v>
      </c>
    </row>
    <row r="55" spans="2:14" x14ac:dyDescent="0.25">
      <c r="B55" s="322"/>
      <c r="C55" s="99" t="s">
        <v>147</v>
      </c>
      <c r="D55" s="75">
        <v>25</v>
      </c>
      <c r="E55" s="75">
        <v>20</v>
      </c>
      <c r="F55" s="75">
        <v>30</v>
      </c>
      <c r="G55" s="75"/>
      <c r="H55" s="75"/>
      <c r="I55" s="75"/>
      <c r="J55" s="75"/>
      <c r="K55" s="75"/>
      <c r="L55" s="75"/>
      <c r="M55" s="75"/>
      <c r="N55" s="75"/>
    </row>
    <row r="56" spans="2:14" x14ac:dyDescent="0.25">
      <c r="B56" s="322"/>
      <c r="C56" s="99" t="s">
        <v>148</v>
      </c>
      <c r="D56" s="75">
        <v>100</v>
      </c>
      <c r="E56" s="75">
        <v>100</v>
      </c>
      <c r="F56" s="75">
        <v>100</v>
      </c>
      <c r="G56" s="75"/>
      <c r="H56" s="75"/>
      <c r="I56" s="75"/>
      <c r="J56" s="75"/>
      <c r="K56" s="75"/>
      <c r="L56" s="75"/>
      <c r="M56" s="75"/>
      <c r="N56" s="75"/>
    </row>
    <row r="57" spans="2:14" x14ac:dyDescent="0.25">
      <c r="B57" s="322"/>
      <c r="C57" s="99" t="s">
        <v>151</v>
      </c>
      <c r="D57" s="76">
        <f>(D55/D56)*1</f>
        <v>0.25</v>
      </c>
      <c r="E57" s="76">
        <f t="shared" ref="E57" si="1">(E55/E56)*1</f>
        <v>0.2</v>
      </c>
      <c r="F57" s="76">
        <f t="shared" ref="F57" si="2">(F55/F56)*1</f>
        <v>0.3</v>
      </c>
      <c r="G57" s="76" t="e">
        <f t="shared" ref="G57" si="3">(G55/G56)*1</f>
        <v>#DIV/0!</v>
      </c>
      <c r="H57" s="76" t="e">
        <f t="shared" ref="H57" si="4">(H55/H56)*1</f>
        <v>#DIV/0!</v>
      </c>
      <c r="I57" s="76" t="e">
        <f t="shared" ref="I57" si="5">(I55/I56)*1</f>
        <v>#DIV/0!</v>
      </c>
      <c r="J57" s="76" t="e">
        <f t="shared" ref="J57" si="6">(J55/J56)*1</f>
        <v>#DIV/0!</v>
      </c>
      <c r="K57" s="76" t="e">
        <f t="shared" ref="K57" si="7">(K55/K56)*1</f>
        <v>#DIV/0!</v>
      </c>
      <c r="L57" s="76" t="e">
        <f t="shared" ref="L57" si="8">(L55/L56)*1</f>
        <v>#DIV/0!</v>
      </c>
      <c r="M57" s="76" t="e">
        <f t="shared" ref="M57" si="9">(M55/M56)*1</f>
        <v>#DIV/0!</v>
      </c>
      <c r="N57" s="76" t="e">
        <f t="shared" ref="N57" si="10">(N55/N56)*1</f>
        <v>#DIV/0!</v>
      </c>
    </row>
    <row r="58" spans="2:14" x14ac:dyDescent="0.25">
      <c r="B58" s="322"/>
    </row>
    <row r="59" spans="2:14" x14ac:dyDescent="0.25">
      <c r="B59" s="322"/>
      <c r="C59" s="321" t="s">
        <v>164</v>
      </c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</row>
    <row r="60" spans="2:14" x14ac:dyDescent="0.25">
      <c r="B60" s="322"/>
      <c r="C60" s="99" t="s">
        <v>165</v>
      </c>
      <c r="D60" s="316"/>
      <c r="E60" s="317"/>
      <c r="F60" s="317"/>
      <c r="G60" s="317"/>
      <c r="H60" s="317"/>
      <c r="I60" s="317"/>
      <c r="J60" s="317"/>
      <c r="K60" s="317"/>
      <c r="L60" s="317"/>
      <c r="M60" s="317"/>
      <c r="N60" s="292"/>
    </row>
    <row r="61" spans="2:14" x14ac:dyDescent="0.25">
      <c r="B61" s="322"/>
      <c r="C61" s="99" t="s">
        <v>166</v>
      </c>
      <c r="D61" s="316"/>
      <c r="E61" s="317"/>
      <c r="F61" s="317"/>
      <c r="G61" s="317"/>
      <c r="H61" s="317"/>
      <c r="I61" s="317"/>
      <c r="J61" s="317"/>
      <c r="K61" s="317"/>
      <c r="L61" s="317"/>
      <c r="M61" s="317"/>
      <c r="N61" s="292"/>
    </row>
    <row r="62" spans="2:14" x14ac:dyDescent="0.25">
      <c r="B62" s="322"/>
      <c r="C62" s="99" t="s">
        <v>167</v>
      </c>
      <c r="D62" s="316"/>
      <c r="E62" s="317"/>
      <c r="F62" s="317"/>
      <c r="G62" s="317"/>
      <c r="H62" s="317"/>
      <c r="I62" s="317"/>
      <c r="J62" s="317"/>
      <c r="K62" s="317"/>
      <c r="L62" s="317"/>
      <c r="M62" s="317"/>
      <c r="N62" s="292"/>
    </row>
    <row r="63" spans="2:14" x14ac:dyDescent="0.25">
      <c r="B63" s="322"/>
      <c r="C63" s="99" t="s">
        <v>168</v>
      </c>
      <c r="D63" s="316"/>
      <c r="E63" s="317"/>
      <c r="F63" s="317"/>
      <c r="G63" s="317"/>
      <c r="H63" s="317"/>
      <c r="I63" s="317"/>
      <c r="J63" s="317"/>
      <c r="K63" s="317"/>
      <c r="L63" s="317"/>
      <c r="M63" s="317"/>
      <c r="N63" s="292"/>
    </row>
    <row r="64" spans="2:14" x14ac:dyDescent="0.25">
      <c r="B64" s="322"/>
      <c r="C64" s="99" t="s">
        <v>169</v>
      </c>
      <c r="D64" s="316"/>
      <c r="E64" s="317"/>
      <c r="F64" s="317"/>
      <c r="G64" s="317"/>
      <c r="H64" s="317"/>
      <c r="I64" s="317"/>
      <c r="J64" s="317"/>
      <c r="K64" s="317"/>
      <c r="L64" s="317"/>
      <c r="M64" s="317"/>
      <c r="N64" s="292"/>
    </row>
    <row r="65" spans="2:14" x14ac:dyDescent="0.25">
      <c r="B65" s="322"/>
      <c r="C65" s="99" t="s">
        <v>170</v>
      </c>
      <c r="D65" s="316"/>
      <c r="E65" s="317"/>
      <c r="F65" s="317"/>
      <c r="G65" s="317"/>
      <c r="H65" s="317"/>
      <c r="I65" s="317"/>
      <c r="J65" s="317"/>
      <c r="K65" s="317"/>
      <c r="L65" s="317"/>
      <c r="M65" s="317"/>
      <c r="N65" s="292"/>
    </row>
    <row r="66" spans="2:14" x14ac:dyDescent="0.25">
      <c r="B66" s="322"/>
      <c r="C66" s="99" t="s">
        <v>171</v>
      </c>
      <c r="D66" s="316"/>
      <c r="E66" s="317"/>
      <c r="F66" s="317"/>
      <c r="G66" s="317"/>
      <c r="H66" s="317"/>
      <c r="I66" s="317"/>
      <c r="J66" s="317"/>
      <c r="K66" s="317"/>
      <c r="L66" s="317"/>
      <c r="M66" s="317"/>
      <c r="N66" s="292"/>
    </row>
    <row r="67" spans="2:14" x14ac:dyDescent="0.25">
      <c r="B67" s="322"/>
      <c r="C67" s="99" t="s">
        <v>172</v>
      </c>
      <c r="D67" s="316"/>
      <c r="E67" s="317"/>
      <c r="F67" s="317"/>
      <c r="G67" s="317"/>
      <c r="H67" s="317"/>
      <c r="I67" s="317"/>
      <c r="J67" s="317"/>
      <c r="K67" s="317"/>
      <c r="L67" s="317"/>
      <c r="M67" s="317"/>
      <c r="N67" s="292"/>
    </row>
    <row r="68" spans="2:14" x14ac:dyDescent="0.25">
      <c r="B68" s="322"/>
      <c r="C68" s="99" t="s">
        <v>173</v>
      </c>
      <c r="D68" s="316"/>
      <c r="E68" s="317"/>
      <c r="F68" s="317"/>
      <c r="G68" s="317"/>
      <c r="H68" s="317"/>
      <c r="I68" s="317"/>
      <c r="J68" s="317"/>
      <c r="K68" s="317"/>
      <c r="L68" s="317"/>
      <c r="M68" s="317"/>
      <c r="N68" s="292"/>
    </row>
    <row r="69" spans="2:14" x14ac:dyDescent="0.25">
      <c r="B69" s="322"/>
      <c r="C69" s="99" t="s">
        <v>174</v>
      </c>
      <c r="D69" s="316"/>
      <c r="E69" s="317"/>
      <c r="F69" s="317"/>
      <c r="G69" s="317"/>
      <c r="H69" s="317"/>
      <c r="I69" s="317"/>
      <c r="J69" s="317"/>
      <c r="K69" s="317"/>
      <c r="L69" s="317"/>
      <c r="M69" s="317"/>
      <c r="N69" s="292"/>
    </row>
    <row r="70" spans="2:14" x14ac:dyDescent="0.25">
      <c r="B70" s="322"/>
      <c r="C70" s="99" t="s">
        <v>175</v>
      </c>
      <c r="D70" s="316"/>
      <c r="E70" s="317"/>
      <c r="F70" s="317"/>
      <c r="G70" s="317"/>
      <c r="H70" s="317"/>
      <c r="I70" s="317"/>
      <c r="J70" s="317"/>
      <c r="K70" s="317"/>
      <c r="L70" s="317"/>
      <c r="M70" s="317"/>
      <c r="N70" s="292"/>
    </row>
    <row r="71" spans="2:14" x14ac:dyDescent="0.25">
      <c r="B71" s="322"/>
      <c r="C71" s="99" t="s">
        <v>176</v>
      </c>
      <c r="D71" s="316"/>
      <c r="E71" s="317"/>
      <c r="F71" s="317"/>
      <c r="G71" s="317"/>
      <c r="H71" s="317"/>
      <c r="I71" s="317"/>
      <c r="J71" s="317"/>
      <c r="K71" s="317"/>
      <c r="L71" s="317"/>
      <c r="M71" s="317"/>
      <c r="N71" s="292"/>
    </row>
    <row r="75" spans="2:14" x14ac:dyDescent="0.25">
      <c r="B75" s="322" t="s">
        <v>214</v>
      </c>
      <c r="C75" s="318" t="s">
        <v>163</v>
      </c>
      <c r="D75" s="319"/>
      <c r="E75" s="319"/>
      <c r="F75" s="319"/>
      <c r="G75" s="319"/>
      <c r="H75" s="319"/>
      <c r="I75" s="319"/>
      <c r="J75" s="319"/>
      <c r="K75" s="319"/>
      <c r="L75" s="319"/>
      <c r="M75" s="319"/>
      <c r="N75" s="320"/>
    </row>
    <row r="76" spans="2:14" x14ac:dyDescent="0.25">
      <c r="B76" s="322"/>
      <c r="C76" s="97"/>
      <c r="D76" s="98" t="s">
        <v>152</v>
      </c>
      <c r="E76" s="98" t="s">
        <v>153</v>
      </c>
      <c r="F76" s="98" t="s">
        <v>154</v>
      </c>
      <c r="G76" s="98" t="s">
        <v>155</v>
      </c>
      <c r="H76" s="98" t="s">
        <v>156</v>
      </c>
      <c r="I76" s="98" t="s">
        <v>157</v>
      </c>
      <c r="J76" s="98" t="s">
        <v>158</v>
      </c>
      <c r="K76" s="98" t="s">
        <v>159</v>
      </c>
      <c r="L76" s="98" t="s">
        <v>160</v>
      </c>
      <c r="M76" s="98" t="s">
        <v>161</v>
      </c>
      <c r="N76" s="98" t="s">
        <v>162</v>
      </c>
    </row>
    <row r="77" spans="2:14" x14ac:dyDescent="0.25">
      <c r="B77" s="322"/>
      <c r="C77" s="99" t="s">
        <v>215</v>
      </c>
      <c r="D77" s="75">
        <v>25</v>
      </c>
      <c r="E77" s="75">
        <v>20</v>
      </c>
      <c r="F77" s="75">
        <v>70</v>
      </c>
      <c r="G77" s="75"/>
      <c r="H77" s="75"/>
      <c r="I77" s="75"/>
      <c r="J77" s="75"/>
      <c r="K77" s="75"/>
      <c r="L77" s="75"/>
      <c r="M77" s="75"/>
      <c r="N77" s="75"/>
    </row>
    <row r="78" spans="2:14" x14ac:dyDescent="0.25">
      <c r="B78" s="322"/>
    </row>
    <row r="79" spans="2:14" x14ac:dyDescent="0.25">
      <c r="B79" s="322"/>
      <c r="C79" s="321" t="s">
        <v>164</v>
      </c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</row>
    <row r="80" spans="2:14" x14ac:dyDescent="0.25">
      <c r="B80" s="322"/>
      <c r="C80" s="99" t="s">
        <v>165</v>
      </c>
      <c r="D80" s="316"/>
      <c r="E80" s="317"/>
      <c r="F80" s="317"/>
      <c r="G80" s="317"/>
      <c r="H80" s="317"/>
      <c r="I80" s="317"/>
      <c r="J80" s="317"/>
      <c r="K80" s="317"/>
      <c r="L80" s="317"/>
      <c r="M80" s="317"/>
      <c r="N80" s="292"/>
    </row>
    <row r="81" spans="2:14" x14ac:dyDescent="0.25">
      <c r="B81" s="322"/>
      <c r="C81" s="99" t="s">
        <v>166</v>
      </c>
      <c r="D81" s="316"/>
      <c r="E81" s="317"/>
      <c r="F81" s="317"/>
      <c r="G81" s="317"/>
      <c r="H81" s="317"/>
      <c r="I81" s="317"/>
      <c r="J81" s="317"/>
      <c r="K81" s="317"/>
      <c r="L81" s="317"/>
      <c r="M81" s="317"/>
      <c r="N81" s="292"/>
    </row>
    <row r="82" spans="2:14" x14ac:dyDescent="0.25">
      <c r="B82" s="322"/>
      <c r="C82" s="99" t="s">
        <v>167</v>
      </c>
      <c r="D82" s="316"/>
      <c r="E82" s="317"/>
      <c r="F82" s="317"/>
      <c r="G82" s="317"/>
      <c r="H82" s="317"/>
      <c r="I82" s="317"/>
      <c r="J82" s="317"/>
      <c r="K82" s="317"/>
      <c r="L82" s="317"/>
      <c r="M82" s="317"/>
      <c r="N82" s="292"/>
    </row>
    <row r="83" spans="2:14" x14ac:dyDescent="0.25">
      <c r="B83" s="322"/>
      <c r="C83" s="99" t="s">
        <v>168</v>
      </c>
      <c r="D83" s="316"/>
      <c r="E83" s="317"/>
      <c r="F83" s="317"/>
      <c r="G83" s="317"/>
      <c r="H83" s="317"/>
      <c r="I83" s="317"/>
      <c r="J83" s="317"/>
      <c r="K83" s="317"/>
      <c r="L83" s="317"/>
      <c r="M83" s="317"/>
      <c r="N83" s="292"/>
    </row>
    <row r="84" spans="2:14" x14ac:dyDescent="0.25">
      <c r="B84" s="322"/>
      <c r="C84" s="99" t="s">
        <v>169</v>
      </c>
      <c r="D84" s="316"/>
      <c r="E84" s="317"/>
      <c r="F84" s="317"/>
      <c r="G84" s="317"/>
      <c r="H84" s="317"/>
      <c r="I84" s="317"/>
      <c r="J84" s="317"/>
      <c r="K84" s="317"/>
      <c r="L84" s="317"/>
      <c r="M84" s="317"/>
      <c r="N84" s="292"/>
    </row>
    <row r="85" spans="2:14" x14ac:dyDescent="0.25">
      <c r="B85" s="322"/>
      <c r="C85" s="99" t="s">
        <v>170</v>
      </c>
      <c r="D85" s="316"/>
      <c r="E85" s="317"/>
      <c r="F85" s="317"/>
      <c r="G85" s="317"/>
      <c r="H85" s="317"/>
      <c r="I85" s="317"/>
      <c r="J85" s="317"/>
      <c r="K85" s="317"/>
      <c r="L85" s="317"/>
      <c r="M85" s="317"/>
      <c r="N85" s="292"/>
    </row>
    <row r="86" spans="2:14" x14ac:dyDescent="0.25">
      <c r="B86" s="322"/>
      <c r="C86" s="99" t="s">
        <v>171</v>
      </c>
      <c r="D86" s="316"/>
      <c r="E86" s="317"/>
      <c r="F86" s="317"/>
      <c r="G86" s="317"/>
      <c r="H86" s="317"/>
      <c r="I86" s="317"/>
      <c r="J86" s="317"/>
      <c r="K86" s="317"/>
      <c r="L86" s="317"/>
      <c r="M86" s="317"/>
      <c r="N86" s="292"/>
    </row>
    <row r="87" spans="2:14" x14ac:dyDescent="0.25">
      <c r="B87" s="322"/>
      <c r="C87" s="99" t="s">
        <v>172</v>
      </c>
      <c r="D87" s="316"/>
      <c r="E87" s="317"/>
      <c r="F87" s="317"/>
      <c r="G87" s="317"/>
      <c r="H87" s="317"/>
      <c r="I87" s="317"/>
      <c r="J87" s="317"/>
      <c r="K87" s="317"/>
      <c r="L87" s="317"/>
      <c r="M87" s="317"/>
      <c r="N87" s="292"/>
    </row>
    <row r="88" spans="2:14" x14ac:dyDescent="0.25">
      <c r="B88" s="322"/>
      <c r="C88" s="99" t="s">
        <v>173</v>
      </c>
      <c r="D88" s="316"/>
      <c r="E88" s="317"/>
      <c r="F88" s="317"/>
      <c r="G88" s="317"/>
      <c r="H88" s="317"/>
      <c r="I88" s="317"/>
      <c r="J88" s="317"/>
      <c r="K88" s="317"/>
      <c r="L88" s="317"/>
      <c r="M88" s="317"/>
      <c r="N88" s="292"/>
    </row>
    <row r="89" spans="2:14" x14ac:dyDescent="0.25">
      <c r="B89" s="322"/>
      <c r="C89" s="99" t="s">
        <v>174</v>
      </c>
      <c r="D89" s="316"/>
      <c r="E89" s="317"/>
      <c r="F89" s="317"/>
      <c r="G89" s="317"/>
      <c r="H89" s="317"/>
      <c r="I89" s="317"/>
      <c r="J89" s="317"/>
      <c r="K89" s="317"/>
      <c r="L89" s="317"/>
      <c r="M89" s="317"/>
      <c r="N89" s="292"/>
    </row>
    <row r="90" spans="2:14" x14ac:dyDescent="0.25">
      <c r="B90" s="322"/>
      <c r="C90" s="99" t="s">
        <v>175</v>
      </c>
      <c r="D90" s="316"/>
      <c r="E90" s="317"/>
      <c r="F90" s="317"/>
      <c r="G90" s="317"/>
      <c r="H90" s="317"/>
      <c r="I90" s="317"/>
      <c r="J90" s="317"/>
      <c r="K90" s="317"/>
      <c r="L90" s="317"/>
      <c r="M90" s="317"/>
      <c r="N90" s="292"/>
    </row>
    <row r="91" spans="2:14" x14ac:dyDescent="0.25">
      <c r="B91" s="322"/>
      <c r="C91" s="99" t="s">
        <v>176</v>
      </c>
      <c r="D91" s="316"/>
      <c r="E91" s="317"/>
      <c r="F91" s="317"/>
      <c r="G91" s="317"/>
      <c r="H91" s="317"/>
      <c r="I91" s="317"/>
      <c r="J91" s="317"/>
      <c r="K91" s="317"/>
      <c r="L91" s="317"/>
      <c r="M91" s="317"/>
      <c r="N91" s="292"/>
    </row>
    <row r="94" spans="2:14" x14ac:dyDescent="0.25">
      <c r="B94" s="322" t="s">
        <v>214</v>
      </c>
      <c r="C94" s="318" t="s">
        <v>163</v>
      </c>
      <c r="D94" s="319"/>
      <c r="E94" s="319"/>
      <c r="F94" s="319"/>
      <c r="G94" s="319"/>
      <c r="H94" s="319"/>
      <c r="I94" s="319"/>
      <c r="J94" s="319"/>
      <c r="K94" s="319"/>
      <c r="L94" s="319"/>
      <c r="M94" s="319"/>
      <c r="N94" s="320"/>
    </row>
    <row r="95" spans="2:14" x14ac:dyDescent="0.25">
      <c r="B95" s="322"/>
      <c r="C95" s="97"/>
      <c r="D95" s="98" t="s">
        <v>152</v>
      </c>
      <c r="E95" s="98" t="s">
        <v>153</v>
      </c>
      <c r="F95" s="98" t="s">
        <v>154</v>
      </c>
      <c r="G95" s="98" t="s">
        <v>155</v>
      </c>
      <c r="H95" s="98" t="s">
        <v>156</v>
      </c>
      <c r="I95" s="98" t="s">
        <v>157</v>
      </c>
      <c r="J95" s="98" t="s">
        <v>158</v>
      </c>
      <c r="K95" s="98" t="s">
        <v>159</v>
      </c>
      <c r="L95" s="98" t="s">
        <v>160</v>
      </c>
      <c r="M95" s="98" t="s">
        <v>161</v>
      </c>
      <c r="N95" s="98" t="s">
        <v>162</v>
      </c>
    </row>
    <row r="96" spans="2:14" x14ac:dyDescent="0.25">
      <c r="B96" s="322"/>
      <c r="C96" s="99" t="s">
        <v>215</v>
      </c>
      <c r="D96" s="75">
        <v>25</v>
      </c>
      <c r="E96" s="75">
        <v>20</v>
      </c>
      <c r="F96" s="75"/>
      <c r="G96" s="75"/>
      <c r="H96" s="75"/>
      <c r="I96" s="75"/>
      <c r="J96" s="75"/>
      <c r="K96" s="75"/>
      <c r="L96" s="75"/>
      <c r="M96" s="75"/>
      <c r="N96" s="75"/>
    </row>
    <row r="97" spans="2:14" x14ac:dyDescent="0.25">
      <c r="B97" s="322"/>
    </row>
    <row r="98" spans="2:14" x14ac:dyDescent="0.25">
      <c r="B98" s="322"/>
      <c r="C98" s="321" t="s">
        <v>164</v>
      </c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</row>
    <row r="99" spans="2:14" x14ac:dyDescent="0.25">
      <c r="B99" s="322"/>
      <c r="C99" s="99" t="s">
        <v>165</v>
      </c>
      <c r="D99" s="316"/>
      <c r="E99" s="317"/>
      <c r="F99" s="317"/>
      <c r="G99" s="317"/>
      <c r="H99" s="317"/>
      <c r="I99" s="317"/>
      <c r="J99" s="317"/>
      <c r="K99" s="317"/>
      <c r="L99" s="317"/>
      <c r="M99" s="317"/>
      <c r="N99" s="292"/>
    </row>
    <row r="100" spans="2:14" x14ac:dyDescent="0.25">
      <c r="B100" s="322"/>
      <c r="C100" s="99" t="s">
        <v>166</v>
      </c>
      <c r="D100" s="316"/>
      <c r="E100" s="317"/>
      <c r="F100" s="317"/>
      <c r="G100" s="317"/>
      <c r="H100" s="317"/>
      <c r="I100" s="317"/>
      <c r="J100" s="317"/>
      <c r="K100" s="317"/>
      <c r="L100" s="317"/>
      <c r="M100" s="317"/>
      <c r="N100" s="292"/>
    </row>
    <row r="101" spans="2:14" x14ac:dyDescent="0.25">
      <c r="B101" s="322"/>
      <c r="C101" s="99" t="s">
        <v>167</v>
      </c>
      <c r="D101" s="316"/>
      <c r="E101" s="317"/>
      <c r="F101" s="317"/>
      <c r="G101" s="317"/>
      <c r="H101" s="317"/>
      <c r="I101" s="317"/>
      <c r="J101" s="317"/>
      <c r="K101" s="317"/>
      <c r="L101" s="317"/>
      <c r="M101" s="317"/>
      <c r="N101" s="292"/>
    </row>
    <row r="102" spans="2:14" x14ac:dyDescent="0.25">
      <c r="B102" s="322"/>
      <c r="C102" s="99" t="s">
        <v>168</v>
      </c>
      <c r="D102" s="316"/>
      <c r="E102" s="317"/>
      <c r="F102" s="317"/>
      <c r="G102" s="317"/>
      <c r="H102" s="317"/>
      <c r="I102" s="317"/>
      <c r="J102" s="317"/>
      <c r="K102" s="317"/>
      <c r="L102" s="317"/>
      <c r="M102" s="317"/>
      <c r="N102" s="292"/>
    </row>
    <row r="103" spans="2:14" x14ac:dyDescent="0.25">
      <c r="B103" s="322"/>
      <c r="C103" s="99" t="s">
        <v>169</v>
      </c>
      <c r="D103" s="316"/>
      <c r="E103" s="317"/>
      <c r="F103" s="317"/>
      <c r="G103" s="317"/>
      <c r="H103" s="317"/>
      <c r="I103" s="317"/>
      <c r="J103" s="317"/>
      <c r="K103" s="317"/>
      <c r="L103" s="317"/>
      <c r="M103" s="317"/>
      <c r="N103" s="292"/>
    </row>
    <row r="104" spans="2:14" x14ac:dyDescent="0.25">
      <c r="B104" s="322"/>
      <c r="C104" s="99" t="s">
        <v>170</v>
      </c>
      <c r="D104" s="316"/>
      <c r="E104" s="317"/>
      <c r="F104" s="317"/>
      <c r="G104" s="317"/>
      <c r="H104" s="317"/>
      <c r="I104" s="317"/>
      <c r="J104" s="317"/>
      <c r="K104" s="317"/>
      <c r="L104" s="317"/>
      <c r="M104" s="317"/>
      <c r="N104" s="292"/>
    </row>
    <row r="105" spans="2:14" x14ac:dyDescent="0.25">
      <c r="B105" s="322"/>
      <c r="C105" s="99" t="s">
        <v>171</v>
      </c>
      <c r="D105" s="316"/>
      <c r="E105" s="317"/>
      <c r="F105" s="317"/>
      <c r="G105" s="317"/>
      <c r="H105" s="317"/>
      <c r="I105" s="317"/>
      <c r="J105" s="317"/>
      <c r="K105" s="317"/>
      <c r="L105" s="317"/>
      <c r="M105" s="317"/>
      <c r="N105" s="292"/>
    </row>
    <row r="106" spans="2:14" x14ac:dyDescent="0.25">
      <c r="B106" s="322"/>
      <c r="C106" s="99" t="s">
        <v>172</v>
      </c>
      <c r="D106" s="316"/>
      <c r="E106" s="317"/>
      <c r="F106" s="317"/>
      <c r="G106" s="317"/>
      <c r="H106" s="317"/>
      <c r="I106" s="317"/>
      <c r="J106" s="317"/>
      <c r="K106" s="317"/>
      <c r="L106" s="317"/>
      <c r="M106" s="317"/>
      <c r="N106" s="292"/>
    </row>
    <row r="107" spans="2:14" x14ac:dyDescent="0.25">
      <c r="B107" s="322"/>
      <c r="C107" s="99" t="s">
        <v>173</v>
      </c>
      <c r="D107" s="316"/>
      <c r="E107" s="317"/>
      <c r="F107" s="317"/>
      <c r="G107" s="317"/>
      <c r="H107" s="317"/>
      <c r="I107" s="317"/>
      <c r="J107" s="317"/>
      <c r="K107" s="317"/>
      <c r="L107" s="317"/>
      <c r="M107" s="317"/>
      <c r="N107" s="292"/>
    </row>
    <row r="108" spans="2:14" x14ac:dyDescent="0.25">
      <c r="B108" s="322"/>
      <c r="C108" s="99" t="s">
        <v>174</v>
      </c>
      <c r="D108" s="316"/>
      <c r="E108" s="317"/>
      <c r="F108" s="317"/>
      <c r="G108" s="317"/>
      <c r="H108" s="317"/>
      <c r="I108" s="317"/>
      <c r="J108" s="317"/>
      <c r="K108" s="317"/>
      <c r="L108" s="317"/>
      <c r="M108" s="317"/>
      <c r="N108" s="292"/>
    </row>
    <row r="109" spans="2:14" x14ac:dyDescent="0.25">
      <c r="B109" s="322"/>
      <c r="C109" s="99" t="s">
        <v>175</v>
      </c>
      <c r="D109" s="316"/>
      <c r="E109" s="317"/>
      <c r="F109" s="317"/>
      <c r="G109" s="317"/>
      <c r="H109" s="317"/>
      <c r="I109" s="317"/>
      <c r="J109" s="317"/>
      <c r="K109" s="317"/>
      <c r="L109" s="317"/>
      <c r="M109" s="317"/>
      <c r="N109" s="292"/>
    </row>
    <row r="110" spans="2:14" x14ac:dyDescent="0.25">
      <c r="B110" s="322"/>
      <c r="C110" s="99" t="s">
        <v>176</v>
      </c>
      <c r="D110" s="316"/>
      <c r="E110" s="317"/>
      <c r="F110" s="317"/>
      <c r="G110" s="317"/>
      <c r="H110" s="317"/>
      <c r="I110" s="317"/>
      <c r="J110" s="317"/>
      <c r="K110" s="317"/>
      <c r="L110" s="317"/>
      <c r="M110" s="317"/>
      <c r="N110" s="292"/>
    </row>
  </sheetData>
  <mergeCells count="259">
    <mergeCell ref="AG23:AH23"/>
    <mergeCell ref="AI23:AN23"/>
    <mergeCell ref="AG24:AH24"/>
    <mergeCell ref="AJ24:AK24"/>
    <mergeCell ref="AM24:AN24"/>
    <mergeCell ref="AG25:AH26"/>
    <mergeCell ref="AJ25:AK25"/>
    <mergeCell ref="AM25:AN25"/>
    <mergeCell ref="AJ26:AK26"/>
    <mergeCell ref="AM26:AN26"/>
    <mergeCell ref="AG20:AH20"/>
    <mergeCell ref="AI20:AN20"/>
    <mergeCell ref="AG21:AH21"/>
    <mergeCell ref="AI21:AN21"/>
    <mergeCell ref="AG22:AH22"/>
    <mergeCell ref="AJ22:AK22"/>
    <mergeCell ref="AM22:AN22"/>
    <mergeCell ref="AG17:AH17"/>
    <mergeCell ref="AI17:AN17"/>
    <mergeCell ref="AG18:AH18"/>
    <mergeCell ref="AI18:AN18"/>
    <mergeCell ref="AG19:AH19"/>
    <mergeCell ref="AI19:AN19"/>
    <mergeCell ref="AG14:AH14"/>
    <mergeCell ref="AI14:AN14"/>
    <mergeCell ref="AG15:AH15"/>
    <mergeCell ref="AI15:AN15"/>
    <mergeCell ref="AG16:AH16"/>
    <mergeCell ref="AI16:AN16"/>
    <mergeCell ref="AG10:AH12"/>
    <mergeCell ref="AJ10:AN10"/>
    <mergeCell ref="AJ11:AN11"/>
    <mergeCell ref="AJ12:AN12"/>
    <mergeCell ref="AG13:AH13"/>
    <mergeCell ref="AI13:AN13"/>
    <mergeCell ref="AG7:AH9"/>
    <mergeCell ref="AJ7:AK7"/>
    <mergeCell ref="AL7:AN7"/>
    <mergeCell ref="AJ8:AK8"/>
    <mergeCell ref="AL8:AN8"/>
    <mergeCell ref="AJ9:AK9"/>
    <mergeCell ref="AL9:AN9"/>
    <mergeCell ref="AG3:AN3"/>
    <mergeCell ref="AG4:AH4"/>
    <mergeCell ref="AI4:AN4"/>
    <mergeCell ref="AG5:AH5"/>
    <mergeCell ref="AI5:AN5"/>
    <mergeCell ref="AG6:AH6"/>
    <mergeCell ref="AI6:AN6"/>
    <mergeCell ref="X23:Y23"/>
    <mergeCell ref="Z23:AE23"/>
    <mergeCell ref="X24:Y24"/>
    <mergeCell ref="AA24:AB24"/>
    <mergeCell ref="AD24:AE24"/>
    <mergeCell ref="X25:Y26"/>
    <mergeCell ref="AA25:AB25"/>
    <mergeCell ref="AD25:AE25"/>
    <mergeCell ref="AA26:AB26"/>
    <mergeCell ref="AD26:AE26"/>
    <mergeCell ref="X20:Y20"/>
    <mergeCell ref="Z20:AE20"/>
    <mergeCell ref="X21:Y21"/>
    <mergeCell ref="Z21:AE21"/>
    <mergeCell ref="X22:Y22"/>
    <mergeCell ref="AA22:AB22"/>
    <mergeCell ref="AD22:AE22"/>
    <mergeCell ref="X17:Y17"/>
    <mergeCell ref="Z17:AE17"/>
    <mergeCell ref="X18:Y18"/>
    <mergeCell ref="Z18:AE18"/>
    <mergeCell ref="X19:Y19"/>
    <mergeCell ref="Z19:AE19"/>
    <mergeCell ref="X14:Y14"/>
    <mergeCell ref="Z14:AE14"/>
    <mergeCell ref="X15:Y15"/>
    <mergeCell ref="Z15:AE15"/>
    <mergeCell ref="X16:Y16"/>
    <mergeCell ref="Z16:AE16"/>
    <mergeCell ref="X10:Y12"/>
    <mergeCell ref="AA10:AE10"/>
    <mergeCell ref="AA11:AE11"/>
    <mergeCell ref="AA12:AE12"/>
    <mergeCell ref="X13:Y13"/>
    <mergeCell ref="Z13:AE13"/>
    <mergeCell ref="X6:Y6"/>
    <mergeCell ref="Z6:AE6"/>
    <mergeCell ref="X7:Y9"/>
    <mergeCell ref="AA7:AB7"/>
    <mergeCell ref="AC7:AE7"/>
    <mergeCell ref="AA8:AB8"/>
    <mergeCell ref="AC8:AE8"/>
    <mergeCell ref="AA9:AB9"/>
    <mergeCell ref="AC9:AE9"/>
    <mergeCell ref="O25:P26"/>
    <mergeCell ref="R25:S25"/>
    <mergeCell ref="U25:V25"/>
    <mergeCell ref="R26:S26"/>
    <mergeCell ref="U26:V26"/>
    <mergeCell ref="X3:AE3"/>
    <mergeCell ref="X4:Y4"/>
    <mergeCell ref="Z4:AE4"/>
    <mergeCell ref="X5:Y5"/>
    <mergeCell ref="Z5:AE5"/>
    <mergeCell ref="U22:V22"/>
    <mergeCell ref="O23:P23"/>
    <mergeCell ref="Q23:V23"/>
    <mergeCell ref="O24:P24"/>
    <mergeCell ref="R24:S24"/>
    <mergeCell ref="U24:V24"/>
    <mergeCell ref="O19:P19"/>
    <mergeCell ref="Q19:V19"/>
    <mergeCell ref="O20:P20"/>
    <mergeCell ref="Q20:V20"/>
    <mergeCell ref="O21:P21"/>
    <mergeCell ref="Q21:V21"/>
    <mergeCell ref="O13:P13"/>
    <mergeCell ref="Q13:V13"/>
    <mergeCell ref="O6:P6"/>
    <mergeCell ref="O14:P14"/>
    <mergeCell ref="Q14:V14"/>
    <mergeCell ref="O15:P15"/>
    <mergeCell ref="Q15:V15"/>
    <mergeCell ref="Q6:V6"/>
    <mergeCell ref="O7:P9"/>
    <mergeCell ref="R7:S7"/>
    <mergeCell ref="T7:V7"/>
    <mergeCell ref="R8:S8"/>
    <mergeCell ref="T8:V8"/>
    <mergeCell ref="R9:S9"/>
    <mergeCell ref="T9:V9"/>
    <mergeCell ref="D101:N101"/>
    <mergeCell ref="D102:N102"/>
    <mergeCell ref="D103:N103"/>
    <mergeCell ref="D104:N104"/>
    <mergeCell ref="D105:N105"/>
    <mergeCell ref="D106:N106"/>
    <mergeCell ref="O2:V2"/>
    <mergeCell ref="O3:V3"/>
    <mergeCell ref="O4:P4"/>
    <mergeCell ref="Q4:V4"/>
    <mergeCell ref="O5:P5"/>
    <mergeCell ref="Q5:V5"/>
    <mergeCell ref="O22:P22"/>
    <mergeCell ref="R22:S22"/>
    <mergeCell ref="O17:P17"/>
    <mergeCell ref="Q17:V17"/>
    <mergeCell ref="O18:P18"/>
    <mergeCell ref="Q18:V18"/>
    <mergeCell ref="O16:P16"/>
    <mergeCell ref="Q16:V16"/>
    <mergeCell ref="O10:P12"/>
    <mergeCell ref="R10:V10"/>
    <mergeCell ref="R11:V11"/>
    <mergeCell ref="R12:V12"/>
    <mergeCell ref="D87:N87"/>
    <mergeCell ref="D88:N88"/>
    <mergeCell ref="D89:N89"/>
    <mergeCell ref="D90:N90"/>
    <mergeCell ref="D91:N91"/>
    <mergeCell ref="B94:B110"/>
    <mergeCell ref="C94:N94"/>
    <mergeCell ref="C98:N98"/>
    <mergeCell ref="D99:N99"/>
    <mergeCell ref="D100:N100"/>
    <mergeCell ref="B75:B91"/>
    <mergeCell ref="C75:N75"/>
    <mergeCell ref="C79:N79"/>
    <mergeCell ref="D80:N80"/>
    <mergeCell ref="D81:N81"/>
    <mergeCell ref="D82:N82"/>
    <mergeCell ref="D83:N83"/>
    <mergeCell ref="D84:N84"/>
    <mergeCell ref="D85:N85"/>
    <mergeCell ref="D86:N86"/>
    <mergeCell ref="D107:N107"/>
    <mergeCell ref="D108:N108"/>
    <mergeCell ref="D109:N109"/>
    <mergeCell ref="D110:N110"/>
    <mergeCell ref="E24:F24"/>
    <mergeCell ref="H24:I24"/>
    <mergeCell ref="E26:F26"/>
    <mergeCell ref="H26:I26"/>
    <mergeCell ref="B25:C26"/>
    <mergeCell ref="E25:F25"/>
    <mergeCell ref="H25:I25"/>
    <mergeCell ref="E9:F9"/>
    <mergeCell ref="E11:I11"/>
    <mergeCell ref="E22:F22"/>
    <mergeCell ref="H22:I22"/>
    <mergeCell ref="B10:C12"/>
    <mergeCell ref="D23:I23"/>
    <mergeCell ref="D21:I21"/>
    <mergeCell ref="B29:V30"/>
    <mergeCell ref="B2:I2"/>
    <mergeCell ref="B7:C9"/>
    <mergeCell ref="G7:I7"/>
    <mergeCell ref="G8:I8"/>
    <mergeCell ref="G9:I9"/>
    <mergeCell ref="B24:C24"/>
    <mergeCell ref="D6:I6"/>
    <mergeCell ref="D14:I14"/>
    <mergeCell ref="D15:I15"/>
    <mergeCell ref="D17:I17"/>
    <mergeCell ref="D18:I18"/>
    <mergeCell ref="D20:I20"/>
    <mergeCell ref="B18:C18"/>
    <mergeCell ref="B19:C19"/>
    <mergeCell ref="B20:C20"/>
    <mergeCell ref="B21:C21"/>
    <mergeCell ref="B22:C22"/>
    <mergeCell ref="B23:C23"/>
    <mergeCell ref="B13:C13"/>
    <mergeCell ref="B14:C14"/>
    <mergeCell ref="B15:C15"/>
    <mergeCell ref="B16:C16"/>
    <mergeCell ref="B17:C17"/>
    <mergeCell ref="B3:I3"/>
    <mergeCell ref="B4:C4"/>
    <mergeCell ref="B5:C5"/>
    <mergeCell ref="B6:C6"/>
    <mergeCell ref="D4:I4"/>
    <mergeCell ref="D5:I5"/>
    <mergeCell ref="D13:I13"/>
    <mergeCell ref="D16:I16"/>
    <mergeCell ref="D19:I19"/>
    <mergeCell ref="E10:I10"/>
    <mergeCell ref="E12:I12"/>
    <mergeCell ref="E7:F7"/>
    <mergeCell ref="E8:F8"/>
    <mergeCell ref="D66:N66"/>
    <mergeCell ref="D67:N67"/>
    <mergeCell ref="D68:N68"/>
    <mergeCell ref="D69:N69"/>
    <mergeCell ref="D70:N70"/>
    <mergeCell ref="D71:N71"/>
    <mergeCell ref="D51:N51"/>
    <mergeCell ref="B53:B71"/>
    <mergeCell ref="C53:N53"/>
    <mergeCell ref="C59:N59"/>
    <mergeCell ref="D60:N60"/>
    <mergeCell ref="D61:N61"/>
    <mergeCell ref="D62:N62"/>
    <mergeCell ref="D63:N63"/>
    <mergeCell ref="D64:N64"/>
    <mergeCell ref="D65:N65"/>
    <mergeCell ref="D45:N45"/>
    <mergeCell ref="D46:N46"/>
    <mergeCell ref="D47:N47"/>
    <mergeCell ref="D48:N48"/>
    <mergeCell ref="D49:N49"/>
    <mergeCell ref="D50:N50"/>
    <mergeCell ref="C33:N33"/>
    <mergeCell ref="C39:N39"/>
    <mergeCell ref="B33:B51"/>
    <mergeCell ref="D40:N40"/>
    <mergeCell ref="D41:N41"/>
    <mergeCell ref="D42:N42"/>
    <mergeCell ref="D43:N43"/>
    <mergeCell ref="D44:N44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C429-0C17-4CC3-8082-0EF625E06F1B}">
  <dimension ref="A1:N5"/>
  <sheetViews>
    <sheetView workbookViewId="0">
      <selection activeCell="N3" sqref="N3"/>
    </sheetView>
  </sheetViews>
  <sheetFormatPr defaultRowHeight="15" x14ac:dyDescent="0.25"/>
  <cols>
    <col min="1" max="1" width="18.42578125" customWidth="1"/>
    <col min="3" max="3" width="17.28515625" customWidth="1"/>
    <col min="5" max="5" width="17.28515625" customWidth="1"/>
    <col min="7" max="7" width="16" customWidth="1"/>
    <col min="10" max="10" width="12" bestFit="1" customWidth="1"/>
    <col min="14" max="14" width="8.28515625" bestFit="1" customWidth="1"/>
  </cols>
  <sheetData>
    <row r="1" spans="1:14" ht="30" x14ac:dyDescent="0.25">
      <c r="A1" t="s">
        <v>25</v>
      </c>
      <c r="C1" s="44" t="s">
        <v>56</v>
      </c>
      <c r="E1" s="47" t="s">
        <v>61</v>
      </c>
      <c r="G1" s="47" t="s">
        <v>66</v>
      </c>
      <c r="J1" s="44" t="s">
        <v>56</v>
      </c>
      <c r="L1" s="47" t="s">
        <v>61</v>
      </c>
      <c r="N1" s="47" t="s">
        <v>66</v>
      </c>
    </row>
    <row r="2" spans="1:14" ht="75" x14ac:dyDescent="0.25">
      <c r="A2" t="s">
        <v>28</v>
      </c>
      <c r="C2" s="45" t="s">
        <v>57</v>
      </c>
      <c r="E2" s="47" t="s">
        <v>62</v>
      </c>
      <c r="G2" s="47" t="s">
        <v>67</v>
      </c>
      <c r="J2" s="45" t="s">
        <v>57</v>
      </c>
      <c r="L2" s="47" t="s">
        <v>62</v>
      </c>
      <c r="N2" s="47" t="s">
        <v>67</v>
      </c>
    </row>
    <row r="3" spans="1:14" ht="75" x14ac:dyDescent="0.25">
      <c r="A3" t="s">
        <v>26</v>
      </c>
      <c r="C3" s="45" t="s">
        <v>58</v>
      </c>
      <c r="E3" s="47" t="s">
        <v>63</v>
      </c>
      <c r="G3" s="47" t="s">
        <v>68</v>
      </c>
      <c r="J3" s="45" t="s">
        <v>58</v>
      </c>
      <c r="L3" s="47" t="s">
        <v>63</v>
      </c>
      <c r="N3" s="47" t="s">
        <v>68</v>
      </c>
    </row>
    <row r="4" spans="1:14" ht="75" x14ac:dyDescent="0.25">
      <c r="A4" t="s">
        <v>27</v>
      </c>
      <c r="C4" s="45" t="s">
        <v>59</v>
      </c>
      <c r="E4" s="47" t="s">
        <v>64</v>
      </c>
      <c r="G4" s="47" t="s">
        <v>69</v>
      </c>
      <c r="J4" s="45" t="s">
        <v>59</v>
      </c>
      <c r="L4" s="47" t="s">
        <v>64</v>
      </c>
      <c r="N4" s="47" t="s">
        <v>69</v>
      </c>
    </row>
    <row r="5" spans="1:14" ht="60" x14ac:dyDescent="0.25">
      <c r="A5" t="s">
        <v>29</v>
      </c>
      <c r="C5" s="45" t="s">
        <v>60</v>
      </c>
      <c r="E5" s="47" t="s">
        <v>65</v>
      </c>
      <c r="G5" s="47" t="s">
        <v>70</v>
      </c>
      <c r="J5" s="45" t="s">
        <v>60</v>
      </c>
      <c r="L5" s="47" t="s">
        <v>65</v>
      </c>
      <c r="N5" s="47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EC8A-E8DC-45D3-ABA2-E2CDFB2B903A}">
  <sheetPr>
    <tabColor theme="4"/>
  </sheetPr>
  <dimension ref="A1:AG286"/>
  <sheetViews>
    <sheetView workbookViewId="0">
      <selection activeCell="F16" sqref="F16:W17"/>
    </sheetView>
  </sheetViews>
  <sheetFormatPr defaultRowHeight="15" x14ac:dyDescent="0.25"/>
  <cols>
    <col min="1" max="1" width="3.5703125" customWidth="1"/>
    <col min="5" max="5" width="5.85546875" customWidth="1"/>
    <col min="14" max="21" width="9.42578125" customWidth="1"/>
  </cols>
  <sheetData>
    <row r="1" spans="1:3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 x14ac:dyDescent="0.25">
      <c r="A2" s="1"/>
      <c r="B2" s="135" t="s">
        <v>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5">
      <c r="A3" s="1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customHeight="1" x14ac:dyDescent="0.25">
      <c r="A4" s="1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" customHeight="1" x14ac:dyDescent="0.25">
      <c r="A5" s="115"/>
      <c r="B5" s="137" t="s">
        <v>10</v>
      </c>
      <c r="C5" s="138"/>
      <c r="D5" s="138"/>
      <c r="E5" s="139"/>
      <c r="F5" s="143" t="s">
        <v>11</v>
      </c>
      <c r="G5" s="144"/>
      <c r="H5" s="144"/>
      <c r="I5" s="144"/>
      <c r="J5" s="144"/>
      <c r="K5" s="145"/>
      <c r="L5" s="143" t="s">
        <v>12</v>
      </c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5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" customHeight="1" x14ac:dyDescent="0.25">
      <c r="A6" s="115"/>
      <c r="B6" s="129"/>
      <c r="C6" s="130"/>
      <c r="D6" s="130"/>
      <c r="E6" s="131"/>
      <c r="F6" s="146"/>
      <c r="G6" s="147"/>
      <c r="H6" s="147"/>
      <c r="I6" s="147"/>
      <c r="J6" s="147"/>
      <c r="K6" s="148"/>
      <c r="L6" s="146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8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5" customHeight="1" x14ac:dyDescent="0.25">
      <c r="A7" s="115"/>
      <c r="B7" s="140"/>
      <c r="C7" s="141"/>
      <c r="D7" s="141"/>
      <c r="E7" s="142"/>
      <c r="F7" s="149"/>
      <c r="G7" s="150"/>
      <c r="H7" s="150"/>
      <c r="I7" s="150"/>
      <c r="J7" s="150"/>
      <c r="K7" s="151"/>
      <c r="L7" s="152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4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5">
      <c r="A8" s="115"/>
      <c r="B8" s="116" t="s">
        <v>221</v>
      </c>
      <c r="C8" s="116"/>
      <c r="D8" s="116"/>
      <c r="E8" s="117"/>
      <c r="F8" s="120" t="s">
        <v>13</v>
      </c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s="115"/>
      <c r="B9" s="118"/>
      <c r="C9" s="118"/>
      <c r="D9" s="118"/>
      <c r="E9" s="119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25">
      <c r="A10" s="115"/>
      <c r="B10" s="161" t="s">
        <v>14</v>
      </c>
      <c r="C10" s="161"/>
      <c r="D10" s="161"/>
      <c r="E10" s="161"/>
      <c r="F10" s="121" t="s">
        <v>222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115"/>
      <c r="B11" s="162"/>
      <c r="C11" s="162"/>
      <c r="D11" s="162"/>
      <c r="E11" s="162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5">
      <c r="A12" s="115"/>
      <c r="B12" s="122" t="s">
        <v>15</v>
      </c>
      <c r="C12" s="122"/>
      <c r="D12" s="122"/>
      <c r="E12" s="122"/>
      <c r="F12" s="163" t="s">
        <v>223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5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5">
      <c r="A13" s="115"/>
      <c r="B13" s="123"/>
      <c r="C13" s="123"/>
      <c r="D13" s="123"/>
      <c r="E13" s="123"/>
      <c r="F13" s="166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8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5">
      <c r="A14" s="115"/>
      <c r="B14" s="122" t="s">
        <v>16</v>
      </c>
      <c r="C14" s="122"/>
      <c r="D14" s="122"/>
      <c r="E14" s="122"/>
      <c r="F14" s="121" t="s">
        <v>224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x14ac:dyDescent="0.25">
      <c r="A15" s="115"/>
      <c r="B15" s="123"/>
      <c r="C15" s="123"/>
      <c r="D15" s="123"/>
      <c r="E15" s="123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25">
      <c r="A16" s="115"/>
      <c r="B16" s="122" t="s">
        <v>17</v>
      </c>
      <c r="C16" s="122"/>
      <c r="D16" s="122"/>
      <c r="E16" s="122"/>
      <c r="F16" s="121" t="s">
        <v>225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25">
      <c r="A17" s="115"/>
      <c r="B17" s="123"/>
      <c r="C17" s="123"/>
      <c r="D17" s="123"/>
      <c r="E17" s="123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5">
      <c r="A18" s="115"/>
      <c r="B18" s="124" t="s">
        <v>226</v>
      </c>
      <c r="C18" s="124"/>
      <c r="D18" s="124"/>
      <c r="E18" s="124"/>
      <c r="F18" s="126" t="s">
        <v>227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5">
      <c r="A19" s="115"/>
      <c r="B19" s="125"/>
      <c r="C19" s="125"/>
      <c r="D19" s="125"/>
      <c r="E19" s="125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5">
      <c r="A20" s="115"/>
      <c r="B20" s="122" t="s">
        <v>18</v>
      </c>
      <c r="C20" s="122"/>
      <c r="D20" s="122"/>
      <c r="E20" s="122"/>
      <c r="F20" s="127" t="s">
        <v>228</v>
      </c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25">
      <c r="A21" s="115"/>
      <c r="B21" s="123"/>
      <c r="C21" s="123"/>
      <c r="D21" s="123"/>
      <c r="E21" s="123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x14ac:dyDescent="0.25">
      <c r="A22" s="115"/>
      <c r="B22" s="129" t="s">
        <v>19</v>
      </c>
      <c r="C22" s="130"/>
      <c r="D22" s="130"/>
      <c r="E22" s="131"/>
      <c r="F22" s="155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7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x14ac:dyDescent="0.25">
      <c r="A23" s="115"/>
      <c r="B23" s="132"/>
      <c r="C23" s="133"/>
      <c r="D23" s="133"/>
      <c r="E23" s="134"/>
      <c r="F23" s="158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x14ac:dyDescent="0.25">
      <c r="A24" s="115"/>
      <c r="B24" s="35"/>
      <c r="C24" s="35"/>
      <c r="D24" s="36"/>
      <c r="E24" s="35"/>
      <c r="F24" s="1"/>
      <c r="G24" s="1"/>
      <c r="H24" s="36"/>
      <c r="I24" s="1"/>
      <c r="J24" s="3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x14ac:dyDescent="0.25">
      <c r="A25" s="115"/>
      <c r="B25" s="38"/>
      <c r="C25" s="37"/>
      <c r="D25" s="37"/>
      <c r="E25" s="38"/>
      <c r="F25" s="38"/>
      <c r="G25" s="38"/>
      <c r="H25" s="37"/>
      <c r="I25" s="38"/>
      <c r="J25" s="38"/>
      <c r="K25" s="37"/>
      <c r="L25" s="38"/>
      <c r="M25" s="38"/>
      <c r="N25" s="37"/>
      <c r="O25" s="38"/>
      <c r="P25" s="39"/>
      <c r="Q25" s="38"/>
      <c r="R25" s="38"/>
      <c r="S25" s="38"/>
      <c r="T25" s="38"/>
      <c r="U25" s="37"/>
      <c r="V25" s="1"/>
      <c r="W25" s="39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25">
      <c r="A26" s="115"/>
      <c r="B26" s="38"/>
      <c r="C26" s="37"/>
      <c r="D26" s="37"/>
      <c r="E26" s="38"/>
      <c r="F26" s="38"/>
      <c r="G26" s="38"/>
      <c r="H26" s="37"/>
      <c r="I26" s="38"/>
      <c r="J26" s="38"/>
      <c r="K26" s="37"/>
      <c r="L26" s="38"/>
      <c r="M26" s="38"/>
      <c r="N26" s="37"/>
      <c r="O26" s="38"/>
      <c r="P26" s="38"/>
      <c r="Q26" s="38"/>
      <c r="R26" s="38"/>
      <c r="S26" s="38"/>
      <c r="T26" s="38"/>
      <c r="U26" s="37"/>
      <c r="V26" s="1"/>
      <c r="W26" s="38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25">
      <c r="A27" s="115"/>
      <c r="B27" s="38"/>
      <c r="C27" s="37"/>
      <c r="D27" s="37"/>
      <c r="E27" s="38"/>
      <c r="F27" s="38"/>
      <c r="G27" s="38"/>
      <c r="H27" s="37"/>
      <c r="I27" s="38"/>
      <c r="J27" s="38"/>
      <c r="K27" s="37"/>
      <c r="L27" s="38"/>
      <c r="M27" s="38"/>
      <c r="N27" s="37"/>
      <c r="O27" s="38"/>
      <c r="P27" s="38"/>
      <c r="Q27" s="38"/>
      <c r="R27" s="38"/>
      <c r="S27" s="38"/>
      <c r="T27" s="38"/>
      <c r="U27" s="37"/>
      <c r="V27" s="1"/>
      <c r="W27" s="38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25">
      <c r="A28" s="115"/>
      <c r="B28" s="38"/>
      <c r="C28" s="37"/>
      <c r="D28" s="37"/>
      <c r="E28" s="38"/>
      <c r="F28" s="38"/>
      <c r="G28" s="38"/>
      <c r="H28" s="37"/>
      <c r="I28" s="38"/>
      <c r="J28" s="38"/>
      <c r="K28" s="37"/>
      <c r="L28" s="38"/>
      <c r="M28" s="38"/>
      <c r="N28" s="37"/>
      <c r="O28" s="38"/>
      <c r="P28" s="38"/>
      <c r="Q28" s="38"/>
      <c r="R28" s="38"/>
      <c r="S28" s="38"/>
      <c r="T28" s="38"/>
      <c r="U28" s="37"/>
      <c r="V28" s="1"/>
      <c r="W28" s="38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5">
      <c r="A29" s="115"/>
      <c r="B29" s="38"/>
      <c r="C29" s="37"/>
      <c r="D29" s="37"/>
      <c r="E29" s="38"/>
      <c r="F29" s="38"/>
      <c r="G29" s="38"/>
      <c r="H29" s="37"/>
      <c r="I29" s="38"/>
      <c r="J29" s="38"/>
      <c r="K29" s="37"/>
      <c r="L29" s="38"/>
      <c r="M29" s="38"/>
      <c r="N29" s="37"/>
      <c r="O29" s="38"/>
      <c r="P29" s="38"/>
      <c r="Q29" s="38"/>
      <c r="R29" s="38"/>
      <c r="S29" s="38"/>
      <c r="T29" s="38"/>
      <c r="U29" s="37"/>
      <c r="V29" s="1"/>
      <c r="W29" s="38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5">
      <c r="A30" s="115"/>
      <c r="B30" s="38"/>
      <c r="C30" s="37"/>
      <c r="D30" s="37"/>
      <c r="E30" s="38"/>
      <c r="F30" s="38"/>
      <c r="G30" s="38"/>
      <c r="H30" s="37"/>
      <c r="I30" s="38"/>
      <c r="J30" s="38"/>
      <c r="K30" s="37"/>
      <c r="L30" s="38"/>
      <c r="M30" s="38"/>
      <c r="N30" s="37"/>
      <c r="O30" s="38"/>
      <c r="P30" s="38"/>
      <c r="Q30" s="38"/>
      <c r="R30" s="38"/>
      <c r="S30" s="38"/>
      <c r="T30" s="38"/>
      <c r="U30" s="37"/>
      <c r="V30" s="1"/>
      <c r="W30" s="38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5">
      <c r="A31" s="115"/>
      <c r="B31" s="38"/>
      <c r="C31" s="37"/>
      <c r="D31" s="37"/>
      <c r="E31" s="38"/>
      <c r="F31" s="38"/>
      <c r="G31" s="38"/>
      <c r="H31" s="37"/>
      <c r="I31" s="38"/>
      <c r="J31" s="38"/>
      <c r="K31" s="37"/>
      <c r="L31" s="38"/>
      <c r="M31" s="38"/>
      <c r="N31" s="37"/>
      <c r="O31" s="38"/>
      <c r="P31" s="38"/>
      <c r="Q31" s="38"/>
      <c r="R31" s="38"/>
      <c r="S31" s="38"/>
      <c r="T31" s="38"/>
      <c r="U31" s="37"/>
      <c r="V31" s="1"/>
      <c r="W31" s="38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5">
      <c r="A32" s="115"/>
      <c r="B32" s="38"/>
      <c r="C32" s="37"/>
      <c r="D32" s="37"/>
      <c r="E32" s="38"/>
      <c r="F32" s="38"/>
      <c r="G32" s="38"/>
      <c r="H32" s="37"/>
      <c r="I32" s="38"/>
      <c r="J32" s="38"/>
      <c r="K32" s="37"/>
      <c r="L32" s="38"/>
      <c r="M32" s="38"/>
      <c r="N32" s="37"/>
      <c r="O32" s="38"/>
      <c r="P32" s="38"/>
      <c r="Q32" s="38"/>
      <c r="R32" s="38"/>
      <c r="S32" s="38"/>
      <c r="T32" s="38"/>
      <c r="U32" s="37"/>
      <c r="V32" s="1"/>
      <c r="W32" s="38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5">
      <c r="A33" s="115"/>
      <c r="B33" s="38"/>
      <c r="C33" s="37"/>
      <c r="D33" s="37"/>
      <c r="E33" s="38"/>
      <c r="F33" s="38"/>
      <c r="G33" s="38"/>
      <c r="H33" s="37"/>
      <c r="I33" s="38"/>
      <c r="J33" s="38"/>
      <c r="K33" s="37"/>
      <c r="L33" s="38"/>
      <c r="M33" s="38"/>
      <c r="N33" s="37"/>
      <c r="O33" s="38"/>
      <c r="P33" s="38"/>
      <c r="Q33" s="38"/>
      <c r="R33" s="38"/>
      <c r="S33" s="38"/>
      <c r="T33" s="38"/>
      <c r="U33" s="37"/>
      <c r="V33" s="1"/>
      <c r="W33" s="38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25">
      <c r="A34" s="115"/>
      <c r="B34" s="38"/>
      <c r="C34" s="37"/>
      <c r="D34" s="37"/>
      <c r="E34" s="38"/>
      <c r="F34" s="38"/>
      <c r="G34" s="38"/>
      <c r="H34" s="37"/>
      <c r="I34" s="38"/>
      <c r="J34" s="38"/>
      <c r="K34" s="37"/>
      <c r="L34" s="38"/>
      <c r="M34" s="38"/>
      <c r="N34" s="37"/>
      <c r="O34" s="38"/>
      <c r="P34" s="38"/>
      <c r="Q34" s="38"/>
      <c r="R34" s="38"/>
      <c r="S34" s="38"/>
      <c r="T34" s="38"/>
      <c r="U34" s="37"/>
      <c r="V34" s="1"/>
      <c r="W34" s="38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25">
      <c r="A35" s="115"/>
      <c r="B35" s="38"/>
      <c r="C35" s="37"/>
      <c r="D35" s="37"/>
      <c r="E35" s="38"/>
      <c r="F35" s="38"/>
      <c r="G35" s="38"/>
      <c r="H35" s="37"/>
      <c r="I35" s="38"/>
      <c r="J35" s="38"/>
      <c r="K35" s="37"/>
      <c r="L35" s="38"/>
      <c r="M35" s="38"/>
      <c r="N35" s="37"/>
      <c r="O35" s="38"/>
      <c r="P35" s="38"/>
      <c r="Q35" s="38"/>
      <c r="R35" s="38"/>
      <c r="S35" s="38"/>
      <c r="T35" s="38"/>
      <c r="U35" s="37"/>
      <c r="V35" s="1"/>
      <c r="W35" s="38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25">
      <c r="A36" s="115"/>
      <c r="B36" s="38"/>
      <c r="C36" s="37"/>
      <c r="D36" s="37"/>
      <c r="E36" s="38"/>
      <c r="F36" s="38"/>
      <c r="G36" s="38"/>
      <c r="H36" s="37"/>
      <c r="I36" s="38"/>
      <c r="J36" s="38"/>
      <c r="K36" s="37"/>
      <c r="L36" s="38"/>
      <c r="M36" s="38"/>
      <c r="N36" s="37"/>
      <c r="O36" s="38"/>
      <c r="P36" s="38"/>
      <c r="Q36" s="38"/>
      <c r="R36" s="38"/>
      <c r="S36" s="38"/>
      <c r="T36" s="38"/>
      <c r="U36" s="37"/>
      <c r="V36" s="1"/>
      <c r="W36" s="38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25">
      <c r="A37" s="115"/>
      <c r="B37" s="1"/>
      <c r="C37" s="37"/>
      <c r="D37" s="37"/>
      <c r="E37" s="38"/>
      <c r="F37" s="38"/>
      <c r="G37" s="38"/>
      <c r="H37" s="37"/>
      <c r="I37" s="38"/>
      <c r="J37" s="38"/>
      <c r="K37" s="37"/>
      <c r="L37" s="38"/>
      <c r="M37" s="38"/>
      <c r="N37" s="37"/>
      <c r="O37" s="38"/>
      <c r="P37" s="38"/>
      <c r="Q37" s="38"/>
      <c r="R37" s="38"/>
      <c r="S37" s="38"/>
      <c r="T37" s="38"/>
      <c r="U37" s="37"/>
      <c r="V37" s="1"/>
      <c r="W37" s="38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25">
      <c r="A38" s="115"/>
      <c r="B38" s="1"/>
      <c r="C38" s="1"/>
      <c r="D38" s="37"/>
      <c r="E38" s="1"/>
      <c r="F38" s="1"/>
      <c r="G38" s="1"/>
      <c r="H38" s="1"/>
      <c r="I38" s="1"/>
      <c r="J38" s="1"/>
      <c r="K38" s="37"/>
      <c r="L38" s="38"/>
      <c r="M38" s="1"/>
      <c r="N38" s="37"/>
      <c r="O38" s="38"/>
      <c r="P38" s="38"/>
      <c r="Q38" s="38"/>
      <c r="R38" s="38"/>
      <c r="S38" s="38"/>
      <c r="T38" s="1"/>
      <c r="U38" s="37"/>
      <c r="V38" s="1"/>
      <c r="W38" s="38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25">
      <c r="A39" s="115"/>
      <c r="B39" s="1"/>
      <c r="C39" s="1"/>
      <c r="D39" s="3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38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25">
      <c r="A40" s="1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38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5">
      <c r="A41" s="1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5">
      <c r="A42" s="1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25">
      <c r="A43" s="1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25">
      <c r="A44" s="1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25">
      <c r="A45" s="1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25">
      <c r="A46" s="1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25">
      <c r="A47" s="1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25">
      <c r="A48" s="1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25">
      <c r="A49" s="1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25">
      <c r="A50" s="1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25">
      <c r="A51" s="1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25">
      <c r="A52" s="1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25">
      <c r="A53" s="1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25">
      <c r="A54" s="1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25">
      <c r="A55" s="1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25">
      <c r="A56" s="1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25">
      <c r="A57" s="1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25">
      <c r="A58" s="1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25">
      <c r="A59" s="1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25">
      <c r="A60" s="1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25">
      <c r="A61" s="1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25">
      <c r="A62" s="1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33" x14ac:dyDescent="0.25">
      <c r="A63" s="1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33" x14ac:dyDescent="0.25">
      <c r="A64" s="1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15"/>
    </row>
    <row r="104" spans="1:26" x14ac:dyDescent="0.25">
      <c r="A104" s="115"/>
    </row>
    <row r="105" spans="1:26" x14ac:dyDescent="0.25">
      <c r="A105" s="115"/>
    </row>
    <row r="106" spans="1:26" x14ac:dyDescent="0.25">
      <c r="A106" s="115"/>
    </row>
    <row r="107" spans="1:26" x14ac:dyDescent="0.25">
      <c r="A107" s="115"/>
    </row>
    <row r="108" spans="1:26" x14ac:dyDescent="0.25">
      <c r="A108" s="115"/>
    </row>
    <row r="109" spans="1:26" x14ac:dyDescent="0.25">
      <c r="A109" s="115"/>
    </row>
    <row r="110" spans="1:26" x14ac:dyDescent="0.25">
      <c r="A110" s="115"/>
    </row>
    <row r="111" spans="1:26" x14ac:dyDescent="0.25">
      <c r="A111" s="115"/>
    </row>
    <row r="112" spans="1:26" x14ac:dyDescent="0.25">
      <c r="A112" s="115"/>
    </row>
    <row r="113" spans="1:1" x14ac:dyDescent="0.25">
      <c r="A113" s="115"/>
    </row>
    <row r="114" spans="1:1" x14ac:dyDescent="0.25">
      <c r="A114" s="115"/>
    </row>
    <row r="115" spans="1:1" x14ac:dyDescent="0.25">
      <c r="A115" s="115"/>
    </row>
    <row r="116" spans="1:1" x14ac:dyDescent="0.25">
      <c r="A116" s="115"/>
    </row>
    <row r="117" spans="1:1" x14ac:dyDescent="0.25">
      <c r="A117" s="115"/>
    </row>
    <row r="118" spans="1:1" x14ac:dyDescent="0.25">
      <c r="A118" s="115"/>
    </row>
    <row r="119" spans="1:1" x14ac:dyDescent="0.25">
      <c r="A119" s="115"/>
    </row>
    <row r="120" spans="1:1" x14ac:dyDescent="0.25">
      <c r="A120" s="115"/>
    </row>
    <row r="121" spans="1:1" x14ac:dyDescent="0.25">
      <c r="A121" s="115"/>
    </row>
    <row r="122" spans="1:1" x14ac:dyDescent="0.25">
      <c r="A122" s="115"/>
    </row>
    <row r="123" spans="1:1" x14ac:dyDescent="0.25">
      <c r="A123" s="115"/>
    </row>
    <row r="124" spans="1:1" x14ac:dyDescent="0.25">
      <c r="A124" s="115"/>
    </row>
    <row r="125" spans="1:1" x14ac:dyDescent="0.25">
      <c r="A125" s="115"/>
    </row>
    <row r="126" spans="1:1" x14ac:dyDescent="0.25">
      <c r="A126" s="115"/>
    </row>
    <row r="127" spans="1:1" x14ac:dyDescent="0.25">
      <c r="A127" s="115"/>
    </row>
    <row r="128" spans="1:1" x14ac:dyDescent="0.25">
      <c r="A128" s="115"/>
    </row>
    <row r="129" spans="1:1" x14ac:dyDescent="0.25">
      <c r="A129" s="115"/>
    </row>
    <row r="130" spans="1:1" x14ac:dyDescent="0.25">
      <c r="A130" s="115"/>
    </row>
    <row r="131" spans="1:1" x14ac:dyDescent="0.25">
      <c r="A131" s="115"/>
    </row>
    <row r="132" spans="1:1" x14ac:dyDescent="0.25">
      <c r="A132" s="115"/>
    </row>
    <row r="133" spans="1:1" x14ac:dyDescent="0.25">
      <c r="A133" s="115"/>
    </row>
    <row r="134" spans="1:1" x14ac:dyDescent="0.25">
      <c r="A134" s="115"/>
    </row>
    <row r="135" spans="1:1" x14ac:dyDescent="0.25">
      <c r="A135" s="115"/>
    </row>
    <row r="136" spans="1:1" x14ac:dyDescent="0.25">
      <c r="A136" s="115"/>
    </row>
    <row r="137" spans="1:1" x14ac:dyDescent="0.25">
      <c r="A137" s="115"/>
    </row>
    <row r="138" spans="1:1" x14ac:dyDescent="0.25">
      <c r="A138" s="115"/>
    </row>
    <row r="139" spans="1:1" x14ac:dyDescent="0.25">
      <c r="A139" s="115"/>
    </row>
    <row r="140" spans="1:1" x14ac:dyDescent="0.25">
      <c r="A140" s="115"/>
    </row>
    <row r="141" spans="1:1" x14ac:dyDescent="0.25">
      <c r="A141" s="115"/>
    </row>
    <row r="142" spans="1:1" x14ac:dyDescent="0.25">
      <c r="A142" s="115"/>
    </row>
    <row r="143" spans="1:1" x14ac:dyDescent="0.25">
      <c r="A143" s="115"/>
    </row>
    <row r="144" spans="1:1" x14ac:dyDescent="0.25">
      <c r="A144" s="115"/>
    </row>
    <row r="145" spans="1:1" x14ac:dyDescent="0.25">
      <c r="A145" s="115"/>
    </row>
    <row r="146" spans="1:1" x14ac:dyDescent="0.25">
      <c r="A146" s="115"/>
    </row>
    <row r="147" spans="1:1" x14ac:dyDescent="0.25">
      <c r="A147" s="115"/>
    </row>
    <row r="148" spans="1:1" x14ac:dyDescent="0.25">
      <c r="A148" s="115"/>
    </row>
    <row r="149" spans="1:1" x14ac:dyDescent="0.25">
      <c r="A149" s="115"/>
    </row>
    <row r="150" spans="1:1" x14ac:dyDescent="0.25">
      <c r="A150" s="115"/>
    </row>
    <row r="151" spans="1:1" x14ac:dyDescent="0.25">
      <c r="A151" s="115"/>
    </row>
    <row r="152" spans="1:1" x14ac:dyDescent="0.25">
      <c r="A152" s="115"/>
    </row>
    <row r="153" spans="1:1" x14ac:dyDescent="0.25">
      <c r="A153" s="115"/>
    </row>
    <row r="154" spans="1:1" x14ac:dyDescent="0.25">
      <c r="A154" s="115"/>
    </row>
    <row r="155" spans="1:1" x14ac:dyDescent="0.25">
      <c r="A155" s="115"/>
    </row>
    <row r="156" spans="1:1" x14ac:dyDescent="0.25">
      <c r="A156" s="115"/>
    </row>
    <row r="157" spans="1:1" x14ac:dyDescent="0.25">
      <c r="A157" s="115"/>
    </row>
    <row r="158" spans="1:1" x14ac:dyDescent="0.25">
      <c r="A158" s="115"/>
    </row>
    <row r="159" spans="1:1" x14ac:dyDescent="0.25">
      <c r="A159" s="115"/>
    </row>
    <row r="160" spans="1:1" x14ac:dyDescent="0.25">
      <c r="A160" s="115"/>
    </row>
    <row r="161" spans="1:1" x14ac:dyDescent="0.25">
      <c r="A161" s="115"/>
    </row>
    <row r="162" spans="1:1" x14ac:dyDescent="0.25">
      <c r="A162" s="115"/>
    </row>
    <row r="163" spans="1:1" x14ac:dyDescent="0.25">
      <c r="A163" s="115"/>
    </row>
    <row r="164" spans="1:1" x14ac:dyDescent="0.25">
      <c r="A164" s="115"/>
    </row>
    <row r="165" spans="1:1" x14ac:dyDescent="0.25">
      <c r="A165" s="115"/>
    </row>
    <row r="166" spans="1:1" x14ac:dyDescent="0.25">
      <c r="A166" s="115"/>
    </row>
    <row r="167" spans="1:1" x14ac:dyDescent="0.25">
      <c r="A167" s="115"/>
    </row>
    <row r="168" spans="1:1" x14ac:dyDescent="0.25">
      <c r="A168" s="115"/>
    </row>
    <row r="169" spans="1:1" x14ac:dyDescent="0.25">
      <c r="A169" s="115"/>
    </row>
    <row r="170" spans="1:1" x14ac:dyDescent="0.25">
      <c r="A170" s="115"/>
    </row>
    <row r="171" spans="1:1" x14ac:dyDescent="0.25">
      <c r="A171" s="115"/>
    </row>
    <row r="172" spans="1:1" x14ac:dyDescent="0.25">
      <c r="A172" s="115"/>
    </row>
    <row r="173" spans="1:1" x14ac:dyDescent="0.25">
      <c r="A173" s="115"/>
    </row>
    <row r="174" spans="1:1" x14ac:dyDescent="0.25">
      <c r="A174" s="115"/>
    </row>
    <row r="175" spans="1:1" x14ac:dyDescent="0.25">
      <c r="A175" s="115"/>
    </row>
    <row r="176" spans="1:1" x14ac:dyDescent="0.25">
      <c r="A176" s="115"/>
    </row>
    <row r="177" spans="1:1" x14ac:dyDescent="0.25">
      <c r="A177" s="115"/>
    </row>
    <row r="178" spans="1:1" x14ac:dyDescent="0.25">
      <c r="A178" s="115"/>
    </row>
    <row r="179" spans="1:1" x14ac:dyDescent="0.25">
      <c r="A179" s="115"/>
    </row>
    <row r="180" spans="1:1" x14ac:dyDescent="0.25">
      <c r="A180" s="115"/>
    </row>
    <row r="181" spans="1:1" x14ac:dyDescent="0.25">
      <c r="A181" s="115"/>
    </row>
    <row r="182" spans="1:1" x14ac:dyDescent="0.25">
      <c r="A182" s="115"/>
    </row>
    <row r="183" spans="1:1" x14ac:dyDescent="0.25">
      <c r="A183" s="115"/>
    </row>
    <row r="184" spans="1:1" x14ac:dyDescent="0.25">
      <c r="A184" s="115"/>
    </row>
    <row r="185" spans="1:1" x14ac:dyDescent="0.25">
      <c r="A185" s="115"/>
    </row>
    <row r="186" spans="1:1" x14ac:dyDescent="0.25">
      <c r="A186" s="115"/>
    </row>
    <row r="187" spans="1:1" x14ac:dyDescent="0.25">
      <c r="A187" s="115"/>
    </row>
    <row r="188" spans="1:1" x14ac:dyDescent="0.25">
      <c r="A188" s="115"/>
    </row>
    <row r="189" spans="1:1" x14ac:dyDescent="0.25">
      <c r="A189" s="115"/>
    </row>
    <row r="190" spans="1:1" x14ac:dyDescent="0.25">
      <c r="A190" s="115"/>
    </row>
    <row r="191" spans="1:1" x14ac:dyDescent="0.25">
      <c r="A191" s="115"/>
    </row>
    <row r="192" spans="1:1" x14ac:dyDescent="0.25">
      <c r="A192" s="115"/>
    </row>
    <row r="193" spans="1:1" x14ac:dyDescent="0.25">
      <c r="A193" s="115"/>
    </row>
    <row r="194" spans="1:1" x14ac:dyDescent="0.25">
      <c r="A194" s="115"/>
    </row>
    <row r="195" spans="1:1" x14ac:dyDescent="0.25">
      <c r="A195" s="115"/>
    </row>
    <row r="196" spans="1:1" x14ac:dyDescent="0.25">
      <c r="A196" s="115"/>
    </row>
    <row r="197" spans="1:1" x14ac:dyDescent="0.25">
      <c r="A197" s="115"/>
    </row>
    <row r="198" spans="1:1" x14ac:dyDescent="0.25">
      <c r="A198" s="115"/>
    </row>
    <row r="199" spans="1:1" x14ac:dyDescent="0.25">
      <c r="A199" s="115"/>
    </row>
    <row r="200" spans="1:1" x14ac:dyDescent="0.25">
      <c r="A200" s="115"/>
    </row>
    <row r="201" spans="1:1" x14ac:dyDescent="0.25">
      <c r="A201" s="115"/>
    </row>
    <row r="202" spans="1:1" x14ac:dyDescent="0.25">
      <c r="A202" s="115"/>
    </row>
    <row r="203" spans="1:1" x14ac:dyDescent="0.25">
      <c r="A203" s="115"/>
    </row>
    <row r="204" spans="1:1" x14ac:dyDescent="0.25">
      <c r="A204" s="115"/>
    </row>
    <row r="205" spans="1:1" x14ac:dyDescent="0.25">
      <c r="A205" s="115"/>
    </row>
    <row r="206" spans="1:1" x14ac:dyDescent="0.25">
      <c r="A206" s="115"/>
    </row>
    <row r="207" spans="1:1" x14ac:dyDescent="0.25">
      <c r="A207" s="115"/>
    </row>
    <row r="208" spans="1:1" x14ac:dyDescent="0.25">
      <c r="A208" s="115"/>
    </row>
    <row r="209" spans="1:1" x14ac:dyDescent="0.25">
      <c r="A209" s="115"/>
    </row>
    <row r="210" spans="1:1" x14ac:dyDescent="0.25">
      <c r="A210" s="115"/>
    </row>
    <row r="211" spans="1:1" x14ac:dyDescent="0.25">
      <c r="A211" s="115"/>
    </row>
    <row r="212" spans="1:1" x14ac:dyDescent="0.25">
      <c r="A212" s="115"/>
    </row>
    <row r="213" spans="1:1" x14ac:dyDescent="0.25">
      <c r="A213" s="115"/>
    </row>
    <row r="214" spans="1:1" x14ac:dyDescent="0.25">
      <c r="A214" s="115"/>
    </row>
    <row r="215" spans="1:1" x14ac:dyDescent="0.25">
      <c r="A215" s="115"/>
    </row>
    <row r="216" spans="1:1" x14ac:dyDescent="0.25">
      <c r="A216" s="115"/>
    </row>
    <row r="217" spans="1:1" x14ac:dyDescent="0.25">
      <c r="A217" s="115"/>
    </row>
    <row r="218" spans="1:1" x14ac:dyDescent="0.25">
      <c r="A218" s="115"/>
    </row>
    <row r="219" spans="1:1" x14ac:dyDescent="0.25">
      <c r="A219" s="115"/>
    </row>
    <row r="220" spans="1:1" x14ac:dyDescent="0.25">
      <c r="A220" s="115"/>
    </row>
    <row r="221" spans="1:1" x14ac:dyDescent="0.25">
      <c r="A221" s="115"/>
    </row>
    <row r="222" spans="1:1" x14ac:dyDescent="0.25">
      <c r="A222" s="115"/>
    </row>
    <row r="223" spans="1:1" x14ac:dyDescent="0.25">
      <c r="A223" s="115"/>
    </row>
    <row r="224" spans="1:1" x14ac:dyDescent="0.25">
      <c r="A224" s="115"/>
    </row>
    <row r="225" spans="1:1" x14ac:dyDescent="0.25">
      <c r="A225" s="115"/>
    </row>
    <row r="226" spans="1:1" x14ac:dyDescent="0.25">
      <c r="A226" s="115"/>
    </row>
    <row r="227" spans="1:1" x14ac:dyDescent="0.25">
      <c r="A227" s="115"/>
    </row>
    <row r="228" spans="1:1" x14ac:dyDescent="0.25">
      <c r="A228" s="115"/>
    </row>
    <row r="229" spans="1:1" x14ac:dyDescent="0.25">
      <c r="A229" s="115"/>
    </row>
    <row r="230" spans="1:1" x14ac:dyDescent="0.25">
      <c r="A230" s="115"/>
    </row>
    <row r="231" spans="1:1" x14ac:dyDescent="0.25">
      <c r="A231" s="115"/>
    </row>
    <row r="232" spans="1:1" x14ac:dyDescent="0.25">
      <c r="A232" s="115"/>
    </row>
    <row r="233" spans="1:1" x14ac:dyDescent="0.25">
      <c r="A233" s="115"/>
    </row>
    <row r="234" spans="1:1" x14ac:dyDescent="0.25">
      <c r="A234" s="115"/>
    </row>
    <row r="235" spans="1:1" x14ac:dyDescent="0.25">
      <c r="A235" s="115"/>
    </row>
    <row r="236" spans="1:1" x14ac:dyDescent="0.25">
      <c r="A236" s="115"/>
    </row>
    <row r="237" spans="1:1" x14ac:dyDescent="0.25">
      <c r="A237" s="115"/>
    </row>
    <row r="238" spans="1:1" x14ac:dyDescent="0.25">
      <c r="A238" s="115"/>
    </row>
    <row r="239" spans="1:1" x14ac:dyDescent="0.25">
      <c r="A239" s="115"/>
    </row>
    <row r="240" spans="1:1" x14ac:dyDescent="0.25">
      <c r="A240" s="115"/>
    </row>
    <row r="241" spans="1:1" x14ac:dyDescent="0.25">
      <c r="A241" s="115"/>
    </row>
    <row r="242" spans="1:1" x14ac:dyDescent="0.25">
      <c r="A242" s="115"/>
    </row>
    <row r="243" spans="1:1" x14ac:dyDescent="0.25">
      <c r="A243" s="115"/>
    </row>
    <row r="244" spans="1:1" x14ac:dyDescent="0.25">
      <c r="A244" s="115"/>
    </row>
    <row r="245" spans="1:1" x14ac:dyDescent="0.25">
      <c r="A245" s="115"/>
    </row>
    <row r="246" spans="1:1" x14ac:dyDescent="0.25">
      <c r="A246" s="115"/>
    </row>
    <row r="247" spans="1:1" x14ac:dyDescent="0.25">
      <c r="A247" s="115"/>
    </row>
    <row r="248" spans="1:1" x14ac:dyDescent="0.25">
      <c r="A248" s="115"/>
    </row>
    <row r="249" spans="1:1" x14ac:dyDescent="0.25">
      <c r="A249" s="115"/>
    </row>
    <row r="250" spans="1:1" x14ac:dyDescent="0.25">
      <c r="A250" s="115"/>
    </row>
    <row r="251" spans="1:1" x14ac:dyDescent="0.25">
      <c r="A251" s="115"/>
    </row>
    <row r="252" spans="1:1" x14ac:dyDescent="0.25">
      <c r="A252" s="115"/>
    </row>
    <row r="253" spans="1:1" x14ac:dyDescent="0.25">
      <c r="A253" s="115"/>
    </row>
    <row r="254" spans="1:1" x14ac:dyDescent="0.25">
      <c r="A254" s="115"/>
    </row>
    <row r="255" spans="1:1" x14ac:dyDescent="0.25">
      <c r="A255" s="115"/>
    </row>
    <row r="256" spans="1:1" x14ac:dyDescent="0.25">
      <c r="A256" s="115"/>
    </row>
    <row r="257" spans="1:1" x14ac:dyDescent="0.25">
      <c r="A257" s="115"/>
    </row>
    <row r="258" spans="1:1" x14ac:dyDescent="0.25">
      <c r="A258" s="115"/>
    </row>
    <row r="259" spans="1:1" x14ac:dyDescent="0.25">
      <c r="A259" s="115"/>
    </row>
    <row r="260" spans="1:1" x14ac:dyDescent="0.25">
      <c r="A260" s="115"/>
    </row>
    <row r="261" spans="1:1" x14ac:dyDescent="0.25">
      <c r="A261" s="115"/>
    </row>
    <row r="262" spans="1:1" x14ac:dyDescent="0.25">
      <c r="A262" s="115"/>
    </row>
    <row r="263" spans="1:1" x14ac:dyDescent="0.25">
      <c r="A263" s="115"/>
    </row>
    <row r="264" spans="1:1" x14ac:dyDescent="0.25">
      <c r="A264" s="115"/>
    </row>
    <row r="265" spans="1:1" x14ac:dyDescent="0.25">
      <c r="A265" s="115"/>
    </row>
    <row r="266" spans="1:1" x14ac:dyDescent="0.25">
      <c r="A266" s="115"/>
    </row>
    <row r="267" spans="1:1" x14ac:dyDescent="0.25">
      <c r="A267" s="115"/>
    </row>
    <row r="268" spans="1:1" x14ac:dyDescent="0.25">
      <c r="A268" s="115"/>
    </row>
    <row r="269" spans="1:1" x14ac:dyDescent="0.25">
      <c r="A269" s="115"/>
    </row>
    <row r="270" spans="1:1" x14ac:dyDescent="0.25">
      <c r="A270" s="115"/>
    </row>
    <row r="271" spans="1:1" x14ac:dyDescent="0.25">
      <c r="A271" s="115"/>
    </row>
    <row r="272" spans="1:1" x14ac:dyDescent="0.25">
      <c r="A272" s="115"/>
    </row>
    <row r="273" spans="1:1" x14ac:dyDescent="0.25">
      <c r="A273" s="115"/>
    </row>
    <row r="274" spans="1:1" x14ac:dyDescent="0.25">
      <c r="A274" s="115"/>
    </row>
    <row r="275" spans="1:1" x14ac:dyDescent="0.25">
      <c r="A275" s="115"/>
    </row>
    <row r="276" spans="1:1" x14ac:dyDescent="0.25">
      <c r="A276" s="115"/>
    </row>
    <row r="277" spans="1:1" x14ac:dyDescent="0.25">
      <c r="A277" s="115"/>
    </row>
    <row r="278" spans="1:1" x14ac:dyDescent="0.25">
      <c r="A278" s="115"/>
    </row>
    <row r="279" spans="1:1" x14ac:dyDescent="0.25">
      <c r="A279" s="115"/>
    </row>
    <row r="280" spans="1:1" x14ac:dyDescent="0.25">
      <c r="A280" s="115"/>
    </row>
    <row r="281" spans="1:1" x14ac:dyDescent="0.25">
      <c r="A281" s="115"/>
    </row>
    <row r="282" spans="1:1" x14ac:dyDescent="0.25">
      <c r="A282" s="115"/>
    </row>
    <row r="283" spans="1:1" x14ac:dyDescent="0.25">
      <c r="A283" s="115"/>
    </row>
    <row r="284" spans="1:1" x14ac:dyDescent="0.25">
      <c r="A284" s="115"/>
    </row>
    <row r="285" spans="1:1" x14ac:dyDescent="0.25">
      <c r="A285" s="115"/>
    </row>
    <row r="286" spans="1:1" x14ac:dyDescent="0.25">
      <c r="A286" s="115"/>
    </row>
  </sheetData>
  <mergeCells count="21">
    <mergeCell ref="B2:W4"/>
    <mergeCell ref="B5:E7"/>
    <mergeCell ref="F5:K7"/>
    <mergeCell ref="L5:W7"/>
    <mergeCell ref="F22:W23"/>
    <mergeCell ref="B10:E11"/>
    <mergeCell ref="F10:W11"/>
    <mergeCell ref="F12:W13"/>
    <mergeCell ref="F14:W15"/>
    <mergeCell ref="F16:W17"/>
    <mergeCell ref="A5:A286"/>
    <mergeCell ref="B8:E9"/>
    <mergeCell ref="F8:W9"/>
    <mergeCell ref="B12:E13"/>
    <mergeCell ref="B14:E15"/>
    <mergeCell ref="B16:E17"/>
    <mergeCell ref="B18:E19"/>
    <mergeCell ref="F18:W19"/>
    <mergeCell ref="B20:E21"/>
    <mergeCell ref="F20:W21"/>
    <mergeCell ref="B22:E23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2341-947B-4967-8860-D7627DAFBA96}">
  <sheetPr>
    <tabColor theme="4"/>
  </sheetPr>
  <dimension ref="A1:AG92"/>
  <sheetViews>
    <sheetView topLeftCell="A7" zoomScale="68" zoomScaleNormal="68" workbookViewId="0">
      <selection activeCell="C36" sqref="C36:C50"/>
    </sheetView>
  </sheetViews>
  <sheetFormatPr defaultRowHeight="15" x14ac:dyDescent="0.25"/>
  <cols>
    <col min="1" max="1" width="3.7109375" customWidth="1"/>
    <col min="2" max="2" width="6.42578125" customWidth="1"/>
    <col min="3" max="3" width="34.7109375" customWidth="1"/>
    <col min="4" max="4" width="34" customWidth="1"/>
    <col min="5" max="5" width="26.5703125" customWidth="1"/>
    <col min="6" max="6" width="31" customWidth="1"/>
    <col min="7" max="7" width="38.140625" customWidth="1"/>
    <col min="8" max="8" width="42.85546875" customWidth="1"/>
    <col min="9" max="9" width="10.85546875" customWidth="1"/>
    <col min="10" max="10" width="11.85546875" customWidth="1"/>
    <col min="11" max="11" width="18.7109375" customWidth="1"/>
    <col min="12" max="12" width="20.28515625" customWidth="1"/>
    <col min="13" max="13" width="46.85546875" customWidth="1"/>
  </cols>
  <sheetData>
    <row r="1" spans="1:33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 x14ac:dyDescent="0.25">
      <c r="A2" s="4"/>
      <c r="B2" s="179" t="s">
        <v>229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5">
      <c r="A3" s="4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customHeight="1" x14ac:dyDescent="0.25">
      <c r="A4" s="4"/>
      <c r="B4" s="185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5">
      <c r="A5" s="4"/>
      <c r="B5" s="202" t="s">
        <v>20</v>
      </c>
      <c r="C5" s="202"/>
      <c r="D5" s="202"/>
      <c r="E5" s="202"/>
      <c r="F5" s="188" t="s">
        <v>21</v>
      </c>
      <c r="G5" s="189"/>
      <c r="H5" s="189"/>
      <c r="I5" s="189"/>
      <c r="J5" s="189"/>
      <c r="K5" s="189"/>
      <c r="L5" s="189"/>
      <c r="M5" s="19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4"/>
      <c r="B6" s="202"/>
      <c r="C6" s="202"/>
      <c r="D6" s="202"/>
      <c r="E6" s="202"/>
      <c r="F6" s="191"/>
      <c r="G6" s="192"/>
      <c r="H6" s="192"/>
      <c r="I6" s="192"/>
      <c r="J6" s="192"/>
      <c r="K6" s="192"/>
      <c r="L6" s="192"/>
      <c r="M6" s="19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9.9499999999999993" customHeight="1" x14ac:dyDescent="0.25">
      <c r="A7" s="4"/>
      <c r="B7" s="203"/>
      <c r="C7" s="204"/>
      <c r="D7" s="209" t="s">
        <v>22</v>
      </c>
      <c r="E7" s="209"/>
      <c r="F7" s="209"/>
      <c r="G7" s="209"/>
      <c r="H7" s="209"/>
      <c r="I7" s="209"/>
      <c r="J7" s="209"/>
      <c r="K7" s="209"/>
      <c r="L7" s="20" t="s">
        <v>23</v>
      </c>
      <c r="M7" s="21" t="s">
        <v>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9.9499999999999993" customHeight="1" x14ac:dyDescent="0.25">
      <c r="A8" s="4"/>
      <c r="B8" s="205"/>
      <c r="C8" s="206"/>
      <c r="D8" s="209"/>
      <c r="E8" s="209"/>
      <c r="F8" s="209"/>
      <c r="G8" s="209"/>
      <c r="H8" s="209"/>
      <c r="I8" s="209"/>
      <c r="J8" s="209"/>
      <c r="K8" s="209"/>
      <c r="L8" s="22" t="s">
        <v>25</v>
      </c>
      <c r="M8" s="23">
        <f>COUNTIF(L16:L30,L8)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9.9499999999999993" customHeight="1" x14ac:dyDescent="0.25">
      <c r="A9" s="4"/>
      <c r="B9" s="205"/>
      <c r="C9" s="206"/>
      <c r="D9" s="209"/>
      <c r="E9" s="209"/>
      <c r="F9" s="209"/>
      <c r="G9" s="209"/>
      <c r="H9" s="209"/>
      <c r="I9" s="209"/>
      <c r="J9" s="209"/>
      <c r="K9" s="209"/>
      <c r="L9" s="24" t="s">
        <v>26</v>
      </c>
      <c r="M9" s="25">
        <f>COUNTIF(L16:L30,L9)</f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9.9499999999999993" customHeight="1" x14ac:dyDescent="0.25">
      <c r="A10" s="4"/>
      <c r="B10" s="205"/>
      <c r="C10" s="206"/>
      <c r="D10" s="209"/>
      <c r="E10" s="209"/>
      <c r="F10" s="209"/>
      <c r="G10" s="209"/>
      <c r="H10" s="209"/>
      <c r="I10" s="209"/>
      <c r="J10" s="209"/>
      <c r="K10" s="209"/>
      <c r="L10" s="26" t="s">
        <v>27</v>
      </c>
      <c r="M10" s="27">
        <f>COUNTIF(L16:L30,L10)</f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9.9499999999999993" customHeight="1" x14ac:dyDescent="0.25">
      <c r="A11" s="4"/>
      <c r="B11" s="205"/>
      <c r="C11" s="206"/>
      <c r="D11" s="209"/>
      <c r="E11" s="209"/>
      <c r="F11" s="209"/>
      <c r="G11" s="209"/>
      <c r="H11" s="209"/>
      <c r="I11" s="209"/>
      <c r="J11" s="209"/>
      <c r="K11" s="209"/>
      <c r="L11" s="28" t="s">
        <v>28</v>
      </c>
      <c r="M11" s="29">
        <f>COUNTIF(L16:L30,L11)</f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9.9499999999999993" customHeight="1" x14ac:dyDescent="0.25">
      <c r="A12" s="4"/>
      <c r="B12" s="207"/>
      <c r="C12" s="208"/>
      <c r="D12" s="209"/>
      <c r="E12" s="209"/>
      <c r="F12" s="209"/>
      <c r="G12" s="209"/>
      <c r="H12" s="209"/>
      <c r="I12" s="209"/>
      <c r="J12" s="209"/>
      <c r="K12" s="209"/>
      <c r="L12" s="30" t="s">
        <v>29</v>
      </c>
      <c r="M12" s="31">
        <f>COUNTIF(L16:L30,L12)</f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28.5" customHeight="1" x14ac:dyDescent="0.25">
      <c r="A13" s="4"/>
      <c r="B13" s="169" t="s">
        <v>30</v>
      </c>
      <c r="C13" s="171" t="s">
        <v>220</v>
      </c>
      <c r="D13" s="32" t="s">
        <v>31</v>
      </c>
      <c r="E13" s="32" t="s">
        <v>32</v>
      </c>
      <c r="F13" s="32" t="s">
        <v>33</v>
      </c>
      <c r="G13" s="32" t="s">
        <v>34</v>
      </c>
      <c r="H13" s="32" t="s">
        <v>35</v>
      </c>
      <c r="I13" s="173" t="s">
        <v>36</v>
      </c>
      <c r="J13" s="173"/>
      <c r="K13" s="32" t="s">
        <v>37</v>
      </c>
      <c r="L13" s="174" t="s">
        <v>23</v>
      </c>
      <c r="M13" s="177" t="s">
        <v>38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3.75" customHeight="1" x14ac:dyDescent="0.25">
      <c r="A14" s="4"/>
      <c r="B14" s="169"/>
      <c r="C14" s="172"/>
      <c r="D14" s="199" t="s">
        <v>39</v>
      </c>
      <c r="E14" s="199" t="s">
        <v>40</v>
      </c>
      <c r="F14" s="200" t="s">
        <v>41</v>
      </c>
      <c r="G14" s="199" t="s">
        <v>42</v>
      </c>
      <c r="H14" s="199" t="s">
        <v>43</v>
      </c>
      <c r="I14" s="201" t="s">
        <v>44</v>
      </c>
      <c r="J14" s="201"/>
      <c r="K14" s="199" t="s">
        <v>45</v>
      </c>
      <c r="L14" s="175"/>
      <c r="M14" s="17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46.5" customHeight="1" x14ac:dyDescent="0.25">
      <c r="A15" s="4"/>
      <c r="B15" s="170"/>
      <c r="C15" s="172"/>
      <c r="D15" s="199"/>
      <c r="E15" s="199"/>
      <c r="F15" s="200"/>
      <c r="G15" s="199"/>
      <c r="H15" s="199"/>
      <c r="I15" s="3" t="s">
        <v>46</v>
      </c>
      <c r="J15" s="3" t="s">
        <v>47</v>
      </c>
      <c r="K15" s="201"/>
      <c r="L15" s="176"/>
      <c r="M15" s="17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8.75" customHeight="1" x14ac:dyDescent="0.25">
      <c r="A16" s="4"/>
      <c r="B16" s="2">
        <v>1</v>
      </c>
      <c r="C16" s="5"/>
      <c r="D16" s="6" t="s">
        <v>230</v>
      </c>
      <c r="E16" s="6"/>
      <c r="F16" s="6"/>
      <c r="G16" s="6"/>
      <c r="H16" s="7"/>
      <c r="I16" s="7"/>
      <c r="J16" s="8"/>
      <c r="K16" s="9">
        <v>0</v>
      </c>
      <c r="L16" s="34"/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8.75" customHeight="1" x14ac:dyDescent="0.25">
      <c r="A17" s="4"/>
      <c r="B17" s="2">
        <v>2</v>
      </c>
      <c r="C17" s="11"/>
      <c r="D17" s="12"/>
      <c r="E17" s="12"/>
      <c r="F17" s="12"/>
      <c r="G17" s="12"/>
      <c r="H17" s="12"/>
      <c r="I17" s="12"/>
      <c r="J17" s="13"/>
      <c r="K17" s="14">
        <v>0</v>
      </c>
      <c r="L17" s="34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8.75" customHeight="1" x14ac:dyDescent="0.25">
      <c r="A18" s="4"/>
      <c r="B18" s="2">
        <v>3</v>
      </c>
      <c r="C18" s="5"/>
      <c r="D18" s="15"/>
      <c r="E18" s="12"/>
      <c r="F18" s="12"/>
      <c r="G18" s="12"/>
      <c r="H18" s="12"/>
      <c r="I18" s="12"/>
      <c r="J18" s="13"/>
      <c r="K18" s="14">
        <v>0</v>
      </c>
      <c r="L18" s="34"/>
      <c r="M18" s="1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8.75" customHeight="1" x14ac:dyDescent="0.25">
      <c r="A19" s="4"/>
      <c r="B19" s="2">
        <v>4</v>
      </c>
      <c r="C19" s="5"/>
      <c r="D19" s="15"/>
      <c r="E19" s="12"/>
      <c r="F19" s="12"/>
      <c r="G19" s="12"/>
      <c r="H19" s="12"/>
      <c r="I19" s="12"/>
      <c r="J19" s="13"/>
      <c r="K19" s="14">
        <v>0</v>
      </c>
      <c r="L19" s="34"/>
      <c r="M19" s="1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8.75" customHeight="1" x14ac:dyDescent="0.25">
      <c r="A20" s="4"/>
      <c r="B20" s="2">
        <v>5</v>
      </c>
      <c r="C20" s="5"/>
      <c r="D20" s="15"/>
      <c r="E20" s="12"/>
      <c r="F20" s="12"/>
      <c r="G20" s="12"/>
      <c r="H20" s="12"/>
      <c r="I20" s="12"/>
      <c r="J20" s="13"/>
      <c r="K20" s="14">
        <v>0</v>
      </c>
      <c r="L20" s="34"/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8.75" customHeight="1" x14ac:dyDescent="0.25">
      <c r="A21" s="4"/>
      <c r="B21" s="2">
        <v>6</v>
      </c>
      <c r="C21" s="5"/>
      <c r="D21" s="15"/>
      <c r="E21" s="12"/>
      <c r="F21" s="12"/>
      <c r="G21" s="12"/>
      <c r="H21" s="12"/>
      <c r="I21" s="12"/>
      <c r="J21" s="13"/>
      <c r="K21" s="14">
        <v>0</v>
      </c>
      <c r="L21" s="34"/>
      <c r="M21" s="1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8.75" customHeight="1" x14ac:dyDescent="0.25">
      <c r="A22" s="4"/>
      <c r="B22" s="2">
        <v>7</v>
      </c>
      <c r="C22" s="5"/>
      <c r="D22" s="15"/>
      <c r="E22" s="12"/>
      <c r="F22" s="12"/>
      <c r="G22" s="12"/>
      <c r="H22" s="12"/>
      <c r="I22" s="12"/>
      <c r="J22" s="13"/>
      <c r="K22" s="14">
        <v>0</v>
      </c>
      <c r="L22" s="34"/>
      <c r="M22" s="1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8.75" customHeight="1" x14ac:dyDescent="0.25">
      <c r="A23" s="4"/>
      <c r="B23" s="2">
        <v>8</v>
      </c>
      <c r="C23" s="5"/>
      <c r="D23" s="15"/>
      <c r="E23" s="12"/>
      <c r="F23" s="12"/>
      <c r="G23" s="12"/>
      <c r="H23" s="12"/>
      <c r="I23" s="12"/>
      <c r="J23" s="13"/>
      <c r="K23" s="14">
        <v>0</v>
      </c>
      <c r="L23" s="34"/>
      <c r="M23" s="1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8.75" customHeight="1" x14ac:dyDescent="0.25">
      <c r="A24" s="4"/>
      <c r="B24" s="2">
        <v>9</v>
      </c>
      <c r="C24" s="5"/>
      <c r="D24" s="15"/>
      <c r="E24" s="12"/>
      <c r="F24" s="12"/>
      <c r="G24" s="12"/>
      <c r="H24" s="12"/>
      <c r="I24" s="12"/>
      <c r="J24" s="13"/>
      <c r="K24" s="14">
        <v>0</v>
      </c>
      <c r="L24" s="34"/>
      <c r="M24" s="1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8.75" customHeight="1" x14ac:dyDescent="0.25">
      <c r="A25" s="4"/>
      <c r="B25" s="2">
        <v>10</v>
      </c>
      <c r="C25" s="5"/>
      <c r="D25" s="15"/>
      <c r="E25" s="12"/>
      <c r="F25" s="12"/>
      <c r="G25" s="12"/>
      <c r="H25" s="12"/>
      <c r="I25" s="12"/>
      <c r="J25" s="13"/>
      <c r="K25" s="14">
        <v>0</v>
      </c>
      <c r="L25" s="34"/>
      <c r="M25" s="1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8.75" customHeight="1" x14ac:dyDescent="0.25">
      <c r="A26" s="4"/>
      <c r="B26" s="2">
        <v>11</v>
      </c>
      <c r="C26" s="5"/>
      <c r="D26" s="15"/>
      <c r="E26" s="12"/>
      <c r="F26" s="12"/>
      <c r="G26" s="12"/>
      <c r="H26" s="12"/>
      <c r="I26" s="12"/>
      <c r="J26" s="13"/>
      <c r="K26" s="14">
        <v>0</v>
      </c>
      <c r="L26" s="34"/>
      <c r="M26" s="1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8.75" customHeight="1" x14ac:dyDescent="0.25">
      <c r="A27" s="4"/>
      <c r="B27" s="2">
        <v>12</v>
      </c>
      <c r="C27" s="5"/>
      <c r="D27" s="15"/>
      <c r="E27" s="12"/>
      <c r="F27" s="12"/>
      <c r="G27" s="12"/>
      <c r="H27" s="12"/>
      <c r="I27" s="12"/>
      <c r="J27" s="13"/>
      <c r="K27" s="14">
        <v>0</v>
      </c>
      <c r="L27" s="33"/>
      <c r="M27" s="1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25">
      <c r="A28" s="4"/>
      <c r="B28" s="2">
        <v>13</v>
      </c>
      <c r="C28" s="5"/>
      <c r="D28" s="15"/>
      <c r="E28" s="12"/>
      <c r="F28" s="12"/>
      <c r="G28" s="12"/>
      <c r="H28" s="12"/>
      <c r="I28" s="12"/>
      <c r="J28" s="13"/>
      <c r="K28" s="14">
        <v>0</v>
      </c>
      <c r="L28" s="33"/>
      <c r="M28" s="1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25">
      <c r="A29" s="4"/>
      <c r="B29" s="2">
        <v>14</v>
      </c>
      <c r="C29" s="5"/>
      <c r="D29" s="15"/>
      <c r="E29" s="12"/>
      <c r="F29" s="12"/>
      <c r="G29" s="12"/>
      <c r="H29" s="12"/>
      <c r="I29" s="12"/>
      <c r="J29" s="13"/>
      <c r="K29" s="14">
        <v>0</v>
      </c>
      <c r="L29" s="33"/>
      <c r="M29" s="1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25">
      <c r="A30" s="4"/>
      <c r="B30" s="2">
        <v>15</v>
      </c>
      <c r="C30" s="5"/>
      <c r="D30" s="15"/>
      <c r="E30" s="12"/>
      <c r="F30" s="12"/>
      <c r="G30" s="12"/>
      <c r="H30" s="12"/>
      <c r="I30" s="12"/>
      <c r="J30" s="13"/>
      <c r="K30" s="14">
        <v>0</v>
      </c>
      <c r="L30" s="33"/>
      <c r="M30" s="1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5">
      <c r="A31" s="4"/>
      <c r="B31" s="194" t="s">
        <v>48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5">
      <c r="A32" s="4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5">
      <c r="A33" s="4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23.25" x14ac:dyDescent="0.25">
      <c r="A34" s="4"/>
      <c r="B34" s="1"/>
      <c r="C34" s="196" t="s">
        <v>49</v>
      </c>
      <c r="D34" s="196"/>
      <c r="E34" s="196"/>
      <c r="F34" s="196"/>
      <c r="G34" s="196"/>
      <c r="H34" s="196"/>
      <c r="I34" s="196"/>
      <c r="J34" s="196"/>
      <c r="K34" s="1"/>
      <c r="L34" s="210" t="s">
        <v>50</v>
      </c>
      <c r="M34" s="21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1.5" x14ac:dyDescent="0.25">
      <c r="A35" s="4"/>
      <c r="B35" s="1"/>
      <c r="C35" s="42" t="s">
        <v>51</v>
      </c>
      <c r="D35" s="197" t="s">
        <v>52</v>
      </c>
      <c r="E35" s="198"/>
      <c r="F35" s="197" t="s">
        <v>53</v>
      </c>
      <c r="G35" s="198"/>
      <c r="H35" s="197" t="s">
        <v>54</v>
      </c>
      <c r="I35" s="198"/>
      <c r="J35" s="43" t="s">
        <v>55</v>
      </c>
      <c r="K35" s="1"/>
      <c r="L35" s="211"/>
      <c r="M35" s="21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43.5" customHeight="1" x14ac:dyDescent="0.25">
      <c r="A36" s="4"/>
      <c r="B36" s="1"/>
      <c r="C36" s="107" t="str">
        <f>D16</f>
        <v xml:space="preserve">Treinamento sobre protocolo meta 3 </v>
      </c>
      <c r="D36" s="41" t="s">
        <v>58</v>
      </c>
      <c r="E36" s="41">
        <f>VLOOKUP(D36,M37:N41,2,0)</f>
        <v>3</v>
      </c>
      <c r="F36" s="41" t="s">
        <v>63</v>
      </c>
      <c r="G36" s="41">
        <f>VLOOKUP(F36,M44:N48,2,0)</f>
        <v>3</v>
      </c>
      <c r="H36" s="41" t="s">
        <v>68</v>
      </c>
      <c r="I36" s="51">
        <f>VLOOKUP(H36,M52:N56,2,0)</f>
        <v>3</v>
      </c>
      <c r="J36" s="41">
        <f>E36*G36*I36</f>
        <v>27</v>
      </c>
      <c r="K36" s="1"/>
      <c r="L36" s="212" t="s">
        <v>52</v>
      </c>
      <c r="M36" s="213"/>
      <c r="N36" s="3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25">
      <c r="A37" s="4"/>
      <c r="B37" s="1"/>
      <c r="C37" s="41">
        <f t="shared" ref="C37:C50" si="0">D17</f>
        <v>0</v>
      </c>
      <c r="D37" s="41" t="s">
        <v>60</v>
      </c>
      <c r="E37" s="41">
        <f>VLOOKUP(D37,M37:N41,2,0)</f>
        <v>5</v>
      </c>
      <c r="F37" s="41" t="s">
        <v>65</v>
      </c>
      <c r="G37" s="41">
        <f>VLOOKUP(F37,M44:N48,2,0)</f>
        <v>5</v>
      </c>
      <c r="H37" s="41" t="s">
        <v>70</v>
      </c>
      <c r="I37" s="51">
        <f>VLOOKUP(H37,M52:N56,2,0)</f>
        <v>5</v>
      </c>
      <c r="J37" s="41">
        <f t="shared" ref="J37:J59" si="1">E37*G37*I37</f>
        <v>125</v>
      </c>
      <c r="K37" s="1"/>
      <c r="L37" s="44">
        <v>1</v>
      </c>
      <c r="M37" s="48" t="s">
        <v>56</v>
      </c>
      <c r="N37" s="50">
        <v>1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25">
      <c r="A38" s="4"/>
      <c r="B38" s="1"/>
      <c r="C38" s="41">
        <f t="shared" si="0"/>
        <v>0</v>
      </c>
      <c r="D38" s="41"/>
      <c r="E38" s="41" t="e">
        <f>VLOOKUP(D38,M37:N41,2,0)</f>
        <v>#N/A</v>
      </c>
      <c r="F38" s="41"/>
      <c r="G38" s="41" t="e">
        <f>VLOOKUP(F38,M44:N48,2,0)</f>
        <v>#N/A</v>
      </c>
      <c r="H38" s="41"/>
      <c r="I38" s="51" t="e">
        <f>VLOOKUP(H38,M52:N56,2,0)</f>
        <v>#N/A</v>
      </c>
      <c r="J38" s="41" t="e">
        <f t="shared" si="1"/>
        <v>#N/A</v>
      </c>
      <c r="K38" s="1"/>
      <c r="L38" s="45">
        <v>2</v>
      </c>
      <c r="M38" s="49" t="s">
        <v>57</v>
      </c>
      <c r="N38" s="50">
        <v>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25">
      <c r="A39" s="4"/>
      <c r="B39" s="1"/>
      <c r="C39" s="41">
        <f t="shared" si="0"/>
        <v>0</v>
      </c>
      <c r="D39" s="41"/>
      <c r="E39" s="41" t="e">
        <f>VLOOKUP(D39,M37:N41,2,0)</f>
        <v>#N/A</v>
      </c>
      <c r="F39" s="41"/>
      <c r="G39" s="41" t="e">
        <f>VLOOKUP(F39,M44:N48,2,0)</f>
        <v>#N/A</v>
      </c>
      <c r="H39" s="41"/>
      <c r="I39" s="51" t="e">
        <f>VLOOKUP(H39,M52:N56,2,0)</f>
        <v>#N/A</v>
      </c>
      <c r="J39" s="41" t="e">
        <f t="shared" si="1"/>
        <v>#N/A</v>
      </c>
      <c r="K39" s="1"/>
      <c r="L39" s="45">
        <v>3</v>
      </c>
      <c r="M39" s="49" t="s">
        <v>58</v>
      </c>
      <c r="N39" s="50">
        <v>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25">
      <c r="A40" s="4"/>
      <c r="B40" s="1"/>
      <c r="C40" s="41">
        <f t="shared" si="0"/>
        <v>0</v>
      </c>
      <c r="D40" s="41"/>
      <c r="E40" s="41" t="e">
        <f>VLOOKUP(D40,M37:N41,2,0)</f>
        <v>#N/A</v>
      </c>
      <c r="F40" s="41"/>
      <c r="G40" s="41" t="e">
        <f>VLOOKUP(F40,M44:N48,2,0)</f>
        <v>#N/A</v>
      </c>
      <c r="H40" s="41"/>
      <c r="I40" s="51" t="e">
        <f>VLOOKUP(H40,M52:N56,2,0)</f>
        <v>#N/A</v>
      </c>
      <c r="J40" s="41" t="e">
        <f t="shared" si="1"/>
        <v>#N/A</v>
      </c>
      <c r="K40" s="1"/>
      <c r="L40" s="45">
        <v>4</v>
      </c>
      <c r="M40" s="49" t="s">
        <v>59</v>
      </c>
      <c r="N40" s="50">
        <v>4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5">
      <c r="A41" s="4"/>
      <c r="B41" s="1"/>
      <c r="C41" s="41">
        <f t="shared" si="0"/>
        <v>0</v>
      </c>
      <c r="D41" s="41"/>
      <c r="E41" s="41" t="e">
        <f>VLOOKUP(D41,M37:N41,2,0)</f>
        <v>#N/A</v>
      </c>
      <c r="F41" s="41"/>
      <c r="G41" s="41" t="e">
        <f>VLOOKUP(F41,M44:N48,2,0)</f>
        <v>#N/A</v>
      </c>
      <c r="H41" s="41"/>
      <c r="I41" s="51" t="e">
        <f>VLOOKUP(H41,M52:N56,2,0)</f>
        <v>#N/A</v>
      </c>
      <c r="J41" s="41" t="e">
        <f t="shared" si="1"/>
        <v>#N/A</v>
      </c>
      <c r="K41" s="1"/>
      <c r="L41" s="45">
        <v>5</v>
      </c>
      <c r="M41" s="49" t="s">
        <v>60</v>
      </c>
      <c r="N41" s="50">
        <v>5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5">
      <c r="A42" s="4"/>
      <c r="B42" s="1"/>
      <c r="C42" s="41">
        <f t="shared" si="0"/>
        <v>0</v>
      </c>
      <c r="D42" s="41"/>
      <c r="E42" s="41" t="e">
        <f>VLOOKUP(D42,M37:N41,2,0)</f>
        <v>#N/A</v>
      </c>
      <c r="F42" s="41"/>
      <c r="G42" s="41" t="e">
        <f>VLOOKUP(F42,M44:N48,2,0)</f>
        <v>#N/A</v>
      </c>
      <c r="H42" s="41"/>
      <c r="I42" s="51" t="e">
        <f>VLOOKUP(H42,M52:N56,2,0)</f>
        <v>#N/A</v>
      </c>
      <c r="J42" s="41" t="e">
        <f t="shared" si="1"/>
        <v>#N/A</v>
      </c>
      <c r="K42" s="1"/>
      <c r="L42" s="46"/>
      <c r="M42" s="4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x14ac:dyDescent="0.25">
      <c r="A43" s="4"/>
      <c r="B43" s="1"/>
      <c r="C43" s="41">
        <f t="shared" si="0"/>
        <v>0</v>
      </c>
      <c r="D43" s="41"/>
      <c r="E43" s="41" t="e">
        <f>VLOOKUP(D43,M37:N41,2,0)</f>
        <v>#N/A</v>
      </c>
      <c r="F43" s="41"/>
      <c r="G43" s="41" t="e">
        <f>VLOOKUP(F43,M44:N48,2,0)</f>
        <v>#N/A</v>
      </c>
      <c r="H43" s="41"/>
      <c r="I43" s="51" t="e">
        <f>VLOOKUP(H43,M52:N56,2,0)</f>
        <v>#N/A</v>
      </c>
      <c r="J43" s="41" t="e">
        <f t="shared" si="1"/>
        <v>#N/A</v>
      </c>
      <c r="K43" s="1"/>
      <c r="L43" s="212" t="s">
        <v>53</v>
      </c>
      <c r="M43" s="21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25">
      <c r="A44" s="4"/>
      <c r="B44" s="1"/>
      <c r="C44" s="41">
        <f t="shared" si="0"/>
        <v>0</v>
      </c>
      <c r="D44" s="41"/>
      <c r="E44" s="41" t="e">
        <f>VLOOKUP(D44,M37:N41,2,0)</f>
        <v>#N/A</v>
      </c>
      <c r="F44" s="41"/>
      <c r="G44" s="41" t="e">
        <f>VLOOKUP(F44,M44:N48,2,0)</f>
        <v>#N/A</v>
      </c>
      <c r="H44" s="41"/>
      <c r="I44" s="51" t="e">
        <f>VLOOKUP(H44,M52:N56,2,0)</f>
        <v>#N/A</v>
      </c>
      <c r="J44" s="41" t="e">
        <f t="shared" si="1"/>
        <v>#N/A</v>
      </c>
      <c r="K44" s="1"/>
      <c r="L44" s="45">
        <v>1</v>
      </c>
      <c r="M44" s="49" t="s">
        <v>61</v>
      </c>
      <c r="N44" s="50">
        <v>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25">
      <c r="A45" s="4"/>
      <c r="B45" s="1"/>
      <c r="C45" s="41">
        <f t="shared" si="0"/>
        <v>0</v>
      </c>
      <c r="D45" s="41"/>
      <c r="E45" s="41" t="e">
        <f>VLOOKUP(D45,M37:N41,2,0)</f>
        <v>#N/A</v>
      </c>
      <c r="F45" s="41"/>
      <c r="G45" s="41" t="e">
        <f>VLOOKUP(F45,M44:N48,2,0)</f>
        <v>#N/A</v>
      </c>
      <c r="H45" s="41"/>
      <c r="I45" s="51" t="e">
        <f>VLOOKUP(H45,M52:N56,2,0)</f>
        <v>#N/A</v>
      </c>
      <c r="J45" s="41" t="e">
        <f t="shared" si="1"/>
        <v>#N/A</v>
      </c>
      <c r="K45" s="1"/>
      <c r="L45" s="45">
        <v>2</v>
      </c>
      <c r="M45" s="49" t="s">
        <v>62</v>
      </c>
      <c r="N45" s="50">
        <v>2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25">
      <c r="A46" s="4"/>
      <c r="B46" s="1"/>
      <c r="C46" s="41">
        <f t="shared" si="0"/>
        <v>0</v>
      </c>
      <c r="D46" s="41"/>
      <c r="E46" s="41" t="e">
        <f>VLOOKUP(D46,M37:N41,2,0)</f>
        <v>#N/A</v>
      </c>
      <c r="F46" s="41"/>
      <c r="G46" s="41" t="e">
        <f>VLOOKUP(F46,M44:N48,2,0)</f>
        <v>#N/A</v>
      </c>
      <c r="H46" s="41"/>
      <c r="I46" s="51" t="e">
        <f>VLOOKUP(H46,M52:N56,2,0)</f>
        <v>#N/A</v>
      </c>
      <c r="J46" s="41" t="e">
        <f t="shared" si="1"/>
        <v>#N/A</v>
      </c>
      <c r="K46" s="1"/>
      <c r="L46" s="45">
        <v>3</v>
      </c>
      <c r="M46" s="49" t="s">
        <v>63</v>
      </c>
      <c r="N46" s="50">
        <v>3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25">
      <c r="A47" s="1"/>
      <c r="B47" s="1"/>
      <c r="C47" s="41">
        <f t="shared" si="0"/>
        <v>0</v>
      </c>
      <c r="D47" s="41"/>
      <c r="E47" s="41" t="e">
        <f>VLOOKUP(D47,M37:N41,2,0)</f>
        <v>#N/A</v>
      </c>
      <c r="F47" s="41"/>
      <c r="G47" s="41" t="e">
        <f>VLOOKUP(F47,M44:N48,2,0)</f>
        <v>#N/A</v>
      </c>
      <c r="H47" s="41"/>
      <c r="I47" s="51" t="e">
        <f>VLOOKUP(H47,M56:N56,2,0)</f>
        <v>#N/A</v>
      </c>
      <c r="J47" s="41" t="e">
        <f t="shared" si="1"/>
        <v>#N/A</v>
      </c>
      <c r="K47" s="1"/>
      <c r="L47" s="45">
        <v>4</v>
      </c>
      <c r="M47" s="49" t="s">
        <v>64</v>
      </c>
      <c r="N47" s="50">
        <v>4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25">
      <c r="A48" s="1"/>
      <c r="B48" s="1"/>
      <c r="C48" s="41">
        <f t="shared" si="0"/>
        <v>0</v>
      </c>
      <c r="D48" s="41"/>
      <c r="E48" s="41" t="e">
        <f>VLOOKUP(D48,M37:N41,2,0)</f>
        <v>#N/A</v>
      </c>
      <c r="F48" s="41"/>
      <c r="G48" s="41" t="e">
        <f>VLOOKUP(F48,M44:N48,2,0)</f>
        <v>#N/A</v>
      </c>
      <c r="H48" s="41"/>
      <c r="I48" s="51" t="e">
        <f>VLOOKUP(H48,M52:N56,2,0)</f>
        <v>#N/A</v>
      </c>
      <c r="J48" s="41" t="e">
        <f t="shared" si="1"/>
        <v>#N/A</v>
      </c>
      <c r="K48" s="1"/>
      <c r="L48" s="45">
        <v>5</v>
      </c>
      <c r="M48" s="49" t="s">
        <v>65</v>
      </c>
      <c r="N48" s="50">
        <v>5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25">
      <c r="A49" s="1"/>
      <c r="B49" s="1"/>
      <c r="C49" s="41">
        <f t="shared" si="0"/>
        <v>0</v>
      </c>
      <c r="D49" s="41"/>
      <c r="E49" s="41" t="e">
        <f>VLOOKUP(D49,M37:N41,2,0)</f>
        <v>#N/A</v>
      </c>
      <c r="F49" s="41"/>
      <c r="G49" s="41" t="e">
        <f>VLOOKUP(F49,M44:N48,2,0)</f>
        <v>#N/A</v>
      </c>
      <c r="H49" s="41"/>
      <c r="I49" s="51" t="e">
        <f>VLOOKUP(H49,M52:N56,2,0)</f>
        <v>#N/A</v>
      </c>
      <c r="J49" s="41" t="e">
        <f t="shared" si="1"/>
        <v>#N/A</v>
      </c>
      <c r="K49" s="1"/>
      <c r="L49" s="46"/>
      <c r="M49" s="4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25">
      <c r="A50" s="1"/>
      <c r="B50" s="1"/>
      <c r="C50" s="41">
        <f t="shared" si="0"/>
        <v>0</v>
      </c>
      <c r="D50" s="41"/>
      <c r="E50" s="41" t="e">
        <f>VLOOKUP(D50,M37:N41,2,0)</f>
        <v>#N/A</v>
      </c>
      <c r="F50" s="41"/>
      <c r="G50" s="41" t="e">
        <f>VLOOKUP(F50,M44:N48,2,0)</f>
        <v>#N/A</v>
      </c>
      <c r="H50" s="41"/>
      <c r="I50" s="51" t="e">
        <f>VLOOKUP(H50,M52:N56,2,0)</f>
        <v>#N/A</v>
      </c>
      <c r="J50" s="41" t="e">
        <f t="shared" si="1"/>
        <v>#N/A</v>
      </c>
      <c r="K50" s="1"/>
      <c r="L50" s="46"/>
      <c r="M50" s="4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x14ac:dyDescent="0.25">
      <c r="A51" s="1"/>
      <c r="B51" s="1"/>
      <c r="C51" s="41"/>
      <c r="D51" s="41"/>
      <c r="E51" s="41" t="e">
        <f>VLOOKUP(D51,M37:N41,2,0)</f>
        <v>#N/A</v>
      </c>
      <c r="F51" s="41"/>
      <c r="G51" s="41" t="e">
        <f>VLOOKUP(F51,M44:N48,2,0)</f>
        <v>#N/A</v>
      </c>
      <c r="H51" s="41"/>
      <c r="I51" s="51" t="e">
        <f>VLOOKUP(H51,M52:N56,2,0)</f>
        <v>#N/A</v>
      </c>
      <c r="J51" s="41" t="e">
        <f t="shared" si="1"/>
        <v>#N/A</v>
      </c>
      <c r="K51" s="1"/>
      <c r="L51" s="212" t="s">
        <v>54</v>
      </c>
      <c r="M51" s="21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25">
      <c r="A52" s="1"/>
      <c r="B52" s="1"/>
      <c r="C52" s="41"/>
      <c r="D52" s="41"/>
      <c r="E52" s="41" t="e">
        <f>VLOOKUP(D52,M37:N41,2,0)</f>
        <v>#N/A</v>
      </c>
      <c r="F52" s="41"/>
      <c r="G52" s="41" t="e">
        <f>VLOOKUP(F52,M44:N48,2,0)</f>
        <v>#N/A</v>
      </c>
      <c r="H52" s="41"/>
      <c r="I52" s="51" t="e">
        <f>VLOOKUP(H52,M52:N56,2,0)</f>
        <v>#N/A</v>
      </c>
      <c r="J52" s="41" t="e">
        <f t="shared" si="1"/>
        <v>#N/A</v>
      </c>
      <c r="K52" s="1"/>
      <c r="L52" s="45">
        <v>1</v>
      </c>
      <c r="M52" s="49" t="s">
        <v>66</v>
      </c>
      <c r="N52" s="50">
        <v>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25">
      <c r="A53" s="1"/>
      <c r="B53" s="1"/>
      <c r="C53" s="41"/>
      <c r="D53" s="41"/>
      <c r="E53" s="41" t="e">
        <f>VLOOKUP(D53,M37:N41,2,0)</f>
        <v>#N/A</v>
      </c>
      <c r="F53" s="41"/>
      <c r="G53" s="41" t="e">
        <f>VLOOKUP(F53,M44:N48,2,0)</f>
        <v>#N/A</v>
      </c>
      <c r="H53" s="41"/>
      <c r="I53" s="51" t="e">
        <f>VLOOKUP(H53,M52:N56,2,0)</f>
        <v>#N/A</v>
      </c>
      <c r="J53" s="41" t="e">
        <f t="shared" si="1"/>
        <v>#N/A</v>
      </c>
      <c r="K53" s="1"/>
      <c r="L53" s="45">
        <v>2</v>
      </c>
      <c r="M53" s="49" t="s">
        <v>67</v>
      </c>
      <c r="N53" s="50">
        <v>2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25">
      <c r="A54" s="1"/>
      <c r="B54" s="1"/>
      <c r="C54" s="41"/>
      <c r="D54" s="41"/>
      <c r="E54" s="41" t="e">
        <f>VLOOKUP(D54,M37:N41,2,0)</f>
        <v>#N/A</v>
      </c>
      <c r="F54" s="41"/>
      <c r="G54" s="41" t="e">
        <f>VLOOKUP(F54,M44:N48,2,0)</f>
        <v>#N/A</v>
      </c>
      <c r="H54" s="41"/>
      <c r="I54" s="51" t="e">
        <f>VLOOKUP(H54,M52:N56,2,0)</f>
        <v>#N/A</v>
      </c>
      <c r="J54" s="41" t="e">
        <f t="shared" si="1"/>
        <v>#N/A</v>
      </c>
      <c r="K54" s="1"/>
      <c r="L54" s="45">
        <v>3</v>
      </c>
      <c r="M54" s="49" t="s">
        <v>68</v>
      </c>
      <c r="N54" s="50">
        <v>3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25">
      <c r="A55" s="1"/>
      <c r="B55" s="1"/>
      <c r="C55" s="41"/>
      <c r="D55" s="41"/>
      <c r="E55" s="41" t="e">
        <f>VLOOKUP(D55,M37:N41,2,0)</f>
        <v>#N/A</v>
      </c>
      <c r="F55" s="41"/>
      <c r="G55" s="41" t="e">
        <f>VLOOKUP(F55,M44:N48,2,0)</f>
        <v>#N/A</v>
      </c>
      <c r="H55" s="41"/>
      <c r="I55" s="51" t="e">
        <f>VLOOKUP(H55,M52:N56,2,0)</f>
        <v>#N/A</v>
      </c>
      <c r="J55" s="41" t="e">
        <f t="shared" si="1"/>
        <v>#N/A</v>
      </c>
      <c r="K55" s="1"/>
      <c r="L55" s="45">
        <v>4</v>
      </c>
      <c r="M55" s="49" t="s">
        <v>69</v>
      </c>
      <c r="N55" s="50">
        <v>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25">
      <c r="A56" s="1"/>
      <c r="B56" s="1"/>
      <c r="C56" s="41"/>
      <c r="D56" s="41"/>
      <c r="E56" s="41" t="e">
        <f>VLOOKUP(D56,M37:N41,2,0)</f>
        <v>#N/A</v>
      </c>
      <c r="F56" s="41"/>
      <c r="G56" s="41" t="e">
        <f>VLOOKUP(F56,M44:N48,2,0)</f>
        <v>#N/A</v>
      </c>
      <c r="H56" s="41"/>
      <c r="I56" s="51" t="e">
        <f>VLOOKUP(H56,M52:N56,2,0)</f>
        <v>#N/A</v>
      </c>
      <c r="J56" s="41" t="e">
        <f t="shared" si="1"/>
        <v>#N/A</v>
      </c>
      <c r="K56" s="1"/>
      <c r="L56" s="45">
        <v>5</v>
      </c>
      <c r="M56" s="49" t="s">
        <v>70</v>
      </c>
      <c r="N56" s="50">
        <v>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25">
      <c r="A57" s="1"/>
      <c r="B57" s="1"/>
      <c r="C57" s="41"/>
      <c r="D57" s="41"/>
      <c r="E57" s="41" t="e">
        <f>VLOOKUP(D57,M37:N41,2,0)</f>
        <v>#N/A</v>
      </c>
      <c r="F57" s="41"/>
      <c r="G57" s="41" t="e">
        <f>VLOOKUP(F57,M44:N48,2,0)</f>
        <v>#N/A</v>
      </c>
      <c r="H57" s="41"/>
      <c r="I57" s="51" t="e">
        <f>VLOOKUP(H57,M52:N56,2,0)</f>
        <v>#N/A</v>
      </c>
      <c r="J57" s="41" t="e">
        <f t="shared" si="1"/>
        <v>#N/A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25">
      <c r="A58" s="1"/>
      <c r="B58" s="1"/>
      <c r="C58" s="41"/>
      <c r="D58" s="41"/>
      <c r="E58" s="41" t="e">
        <f>VLOOKUP(D58,M37:N41,2,0)</f>
        <v>#N/A</v>
      </c>
      <c r="F58" s="41"/>
      <c r="G58" s="41" t="e">
        <f>VLOOKUP(F58,M44:N48,2,0)</f>
        <v>#N/A</v>
      </c>
      <c r="H58" s="41"/>
      <c r="I58" s="51" t="e">
        <f>VLOOKUP(H58,M52:N56,2,0)</f>
        <v>#N/A</v>
      </c>
      <c r="J58" s="41" t="e">
        <f t="shared" si="1"/>
        <v>#N/A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25">
      <c r="A59" s="1"/>
      <c r="B59" s="1"/>
      <c r="C59" s="41"/>
      <c r="D59" s="41"/>
      <c r="E59" s="41" t="e">
        <f>VLOOKUP(D59,M37:N41,2,0)</f>
        <v>#N/A</v>
      </c>
      <c r="F59" s="41"/>
      <c r="G59" s="41" t="e">
        <f>VLOOKUP(F59,M44:N48,2,0)</f>
        <v>#N/A</v>
      </c>
      <c r="H59" s="41"/>
      <c r="I59" s="51" t="e">
        <f>VLOOKUP(H59,M52:N56,2,0)</f>
        <v>#N/A</v>
      </c>
      <c r="J59" s="41" t="e">
        <f t="shared" si="1"/>
        <v>#N/A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3:33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3:33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3:33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3:33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3:33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3:33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3:33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3:33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3:33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3:33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3:33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3:33" x14ac:dyDescent="0.25"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</sheetData>
  <mergeCells count="26">
    <mergeCell ref="L34:M35"/>
    <mergeCell ref="L36:M36"/>
    <mergeCell ref="L43:M43"/>
    <mergeCell ref="L51:M51"/>
    <mergeCell ref="K14:K15"/>
    <mergeCell ref="B2:M4"/>
    <mergeCell ref="F5:M6"/>
    <mergeCell ref="B31:M33"/>
    <mergeCell ref="C34:J34"/>
    <mergeCell ref="D35:E35"/>
    <mergeCell ref="F35:G35"/>
    <mergeCell ref="H35:I35"/>
    <mergeCell ref="D14:D15"/>
    <mergeCell ref="E14:E15"/>
    <mergeCell ref="F14:F15"/>
    <mergeCell ref="G14:G15"/>
    <mergeCell ref="H14:H15"/>
    <mergeCell ref="I14:J14"/>
    <mergeCell ref="B5:E6"/>
    <mergeCell ref="B7:C12"/>
    <mergeCell ref="D7:K12"/>
    <mergeCell ref="B13:B15"/>
    <mergeCell ref="C13:C15"/>
    <mergeCell ref="I13:J13"/>
    <mergeCell ref="L13:L15"/>
    <mergeCell ref="M13:M15"/>
  </mergeCells>
  <conditionalFormatting sqref="L16:L30">
    <cfRule type="containsText" dxfId="4" priority="8" operator="containsText" text="Concluído">
      <formula>NOT(ISERROR(SEARCH("Concluído",L16)))</formula>
    </cfRule>
    <cfRule type="containsText" dxfId="3" priority="9" operator="containsText" text="Cancelado">
      <formula>NOT(ISERROR(SEARCH("Cancelado",L16)))</formula>
    </cfRule>
    <cfRule type="containsText" dxfId="2" priority="10" operator="containsText" text="Planejado">
      <formula>NOT(ISERROR(SEARCH("Planejado",L16)))</formula>
    </cfRule>
    <cfRule type="containsText" dxfId="1" priority="11" operator="containsText" text="Atrasado">
      <formula>NOT(ISERROR(SEARCH("Atrasado",L16)))</formula>
    </cfRule>
    <cfRule type="containsText" dxfId="0" priority="12" operator="containsText" text="Em andamento">
      <formula>NOT(ISERROR(SEARCH("Em andamento",L16)))</formula>
    </cfRule>
  </conditionalFormatting>
  <conditionalFormatting sqref="L37:L4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4:L4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2:L5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6:J59">
    <cfRule type="colorScale" priority="1">
      <colorScale>
        <cfvo type="min"/>
        <cfvo type="percentile" val="50"/>
        <cfvo type="max"/>
        <color rgb="FF92D050"/>
        <color rgb="FFFFEB84"/>
        <color rgb="FFFF0000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67E51B2-6902-4543-9156-92BFC76812E0}">
          <x14:formula1>
            <xm:f>APOIO!$G$1:$G$5</xm:f>
          </x14:formula1>
          <xm:sqref>H36:H59</xm:sqref>
        </x14:dataValidation>
        <x14:dataValidation type="list" allowBlank="1" showInputMessage="1" showErrorMessage="1" xr:uid="{DCC33B74-C2F8-4F64-8B06-CEB8B69C3223}">
          <x14:formula1>
            <xm:f>APOIO!$A$1:$A$5</xm:f>
          </x14:formula1>
          <xm:sqref>L16:L30</xm:sqref>
        </x14:dataValidation>
        <x14:dataValidation type="list" allowBlank="1" showInputMessage="1" showErrorMessage="1" xr:uid="{5BDC370E-C22A-4224-A8E1-BF8B45D4D8E8}">
          <x14:formula1>
            <xm:f>APOIO!$C$1:$C$5</xm:f>
          </x14:formula1>
          <xm:sqref>D36:D59</xm:sqref>
        </x14:dataValidation>
        <x14:dataValidation type="list" allowBlank="1" showInputMessage="1" showErrorMessage="1" xr:uid="{6EE8BE65-86FF-44BB-B48A-85E277BC8E4F}">
          <x14:formula1>
            <xm:f>APOIO!$E$1:$E$5</xm:f>
          </x14:formula1>
          <xm:sqref>F36:F59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D9CA-C00A-401D-815D-CA53E802B7A0}">
  <sheetPr>
    <tabColor theme="4"/>
  </sheetPr>
  <dimension ref="A1:AO72"/>
  <sheetViews>
    <sheetView showGridLines="0" workbookViewId="0">
      <selection activeCell="E5" sqref="E5:R22"/>
    </sheetView>
  </sheetViews>
  <sheetFormatPr defaultRowHeight="15" x14ac:dyDescent="0.25"/>
  <cols>
    <col min="1" max="1" width="3.140625" customWidth="1"/>
  </cols>
  <sheetData>
    <row r="1" spans="1:41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5" customHeight="1" x14ac:dyDescent="0.25">
      <c r="A2" s="1"/>
      <c r="B2" s="182" t="s">
        <v>71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83"/>
      <c r="T2" s="83"/>
      <c r="U2" s="83"/>
      <c r="V2" s="83"/>
      <c r="W2" s="83"/>
      <c r="X2" s="83"/>
      <c r="Y2" s="83"/>
      <c r="Z2" s="83"/>
    </row>
    <row r="3" spans="1:41" ht="15" customHeight="1" x14ac:dyDescent="0.25">
      <c r="A3" s="1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83"/>
      <c r="T3" s="83"/>
      <c r="U3" s="83"/>
      <c r="V3" s="83"/>
      <c r="W3" s="83"/>
      <c r="X3" s="83"/>
      <c r="Y3" s="83"/>
      <c r="Z3" s="83"/>
    </row>
    <row r="4" spans="1:41" ht="15" customHeight="1" x14ac:dyDescent="0.25">
      <c r="A4" s="1"/>
      <c r="B4" s="182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83"/>
      <c r="T4" s="83"/>
      <c r="U4" s="83"/>
      <c r="V4" s="83"/>
      <c r="W4" s="83"/>
      <c r="X4" s="83"/>
      <c r="Y4" s="83"/>
      <c r="Z4" s="83"/>
    </row>
    <row r="5" spans="1:41" x14ac:dyDescent="0.25">
      <c r="A5" s="1"/>
      <c r="B5" s="215" t="s">
        <v>72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83"/>
      <c r="T5" s="83"/>
      <c r="U5" s="83"/>
      <c r="V5" s="83"/>
      <c r="W5" s="83"/>
      <c r="X5" s="83"/>
      <c r="Y5" s="83"/>
      <c r="Z5" s="83"/>
    </row>
    <row r="6" spans="1:41" x14ac:dyDescent="0.25">
      <c r="A6" s="1"/>
      <c r="B6" s="215"/>
      <c r="C6" s="215"/>
      <c r="D6" s="215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83"/>
      <c r="T6" s="83"/>
      <c r="U6" s="83"/>
      <c r="V6" s="83"/>
      <c r="W6" s="83"/>
      <c r="X6" s="83"/>
      <c r="Y6" s="83"/>
      <c r="Z6" s="83"/>
    </row>
    <row r="7" spans="1:41" x14ac:dyDescent="0.25">
      <c r="A7" s="1"/>
      <c r="B7" s="215"/>
      <c r="C7" s="215"/>
      <c r="D7" s="215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83"/>
      <c r="T7" s="83"/>
      <c r="U7" s="83"/>
      <c r="V7" s="83"/>
      <c r="W7" s="83"/>
      <c r="X7" s="83"/>
      <c r="Y7" s="83"/>
      <c r="Z7" s="83"/>
    </row>
    <row r="8" spans="1:41" x14ac:dyDescent="0.25">
      <c r="A8" s="1"/>
      <c r="B8" s="215"/>
      <c r="C8" s="215"/>
      <c r="D8" s="215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83"/>
      <c r="T8" s="83"/>
      <c r="U8" s="83"/>
      <c r="V8" s="83"/>
      <c r="W8" s="83"/>
      <c r="X8" s="83"/>
      <c r="Y8" s="83"/>
      <c r="Z8" s="83"/>
    </row>
    <row r="9" spans="1:41" x14ac:dyDescent="0.25">
      <c r="A9" s="1"/>
      <c r="B9" s="215"/>
      <c r="C9" s="215"/>
      <c r="D9" s="215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83"/>
      <c r="T9" s="83"/>
      <c r="U9" s="83"/>
      <c r="V9" s="83"/>
      <c r="W9" s="83"/>
      <c r="X9" s="83"/>
      <c r="Y9" s="83"/>
      <c r="Z9" s="83"/>
    </row>
    <row r="10" spans="1:41" x14ac:dyDescent="0.25">
      <c r="A10" s="1"/>
      <c r="B10" s="215"/>
      <c r="C10" s="215"/>
      <c r="D10" s="215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83"/>
      <c r="T10" s="83"/>
      <c r="U10" s="83"/>
      <c r="V10" s="83"/>
      <c r="W10" s="83"/>
      <c r="X10" s="83"/>
      <c r="Y10" s="83"/>
      <c r="Z10" s="83"/>
    </row>
    <row r="11" spans="1:41" x14ac:dyDescent="0.25">
      <c r="A11" s="1"/>
      <c r="B11" s="215"/>
      <c r="C11" s="215"/>
      <c r="D11" s="215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83"/>
      <c r="T11" s="83"/>
      <c r="U11" s="83"/>
      <c r="V11" s="83"/>
      <c r="W11" s="83"/>
      <c r="X11" s="83"/>
      <c r="Y11" s="83"/>
      <c r="Z11" s="83"/>
    </row>
    <row r="12" spans="1:41" x14ac:dyDescent="0.25">
      <c r="A12" s="1"/>
      <c r="B12" s="215"/>
      <c r="C12" s="215"/>
      <c r="D12" s="215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83"/>
      <c r="T12" s="83"/>
      <c r="U12" s="83"/>
      <c r="V12" s="83"/>
      <c r="W12" s="83"/>
      <c r="X12" s="83"/>
      <c r="Y12" s="83"/>
      <c r="Z12" s="83"/>
    </row>
    <row r="13" spans="1:41" x14ac:dyDescent="0.25">
      <c r="A13" s="1"/>
      <c r="B13" s="215"/>
      <c r="C13" s="215"/>
      <c r="D13" s="215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83"/>
      <c r="T13" s="83"/>
      <c r="U13" s="83"/>
      <c r="V13" s="83"/>
      <c r="W13" s="83"/>
      <c r="X13" s="83"/>
      <c r="Y13" s="83"/>
      <c r="Z13" s="83"/>
    </row>
    <row r="14" spans="1:41" x14ac:dyDescent="0.25">
      <c r="A14" s="1"/>
      <c r="B14" s="215"/>
      <c r="C14" s="215"/>
      <c r="D14" s="215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83"/>
      <c r="T14" s="83"/>
      <c r="U14" s="83"/>
      <c r="V14" s="83"/>
      <c r="W14" s="83"/>
      <c r="X14" s="83"/>
      <c r="Y14" s="83"/>
      <c r="Z14" s="83"/>
    </row>
    <row r="15" spans="1:41" x14ac:dyDescent="0.25">
      <c r="A15" s="1"/>
      <c r="B15" s="215"/>
      <c r="C15" s="215"/>
      <c r="D15" s="215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83"/>
      <c r="T15" s="83"/>
      <c r="U15" s="83"/>
      <c r="V15" s="83"/>
      <c r="W15" s="83"/>
      <c r="X15" s="83"/>
      <c r="Y15" s="83"/>
      <c r="Z15" s="83"/>
    </row>
    <row r="16" spans="1:41" x14ac:dyDescent="0.25">
      <c r="A16" s="1"/>
      <c r="B16" s="215"/>
      <c r="C16" s="215"/>
      <c r="D16" s="215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83"/>
      <c r="T16" s="83"/>
      <c r="U16" s="83"/>
      <c r="V16" s="83"/>
      <c r="W16" s="83"/>
      <c r="X16" s="83"/>
      <c r="Y16" s="83"/>
      <c r="Z16" s="83"/>
    </row>
    <row r="17" spans="1:26" x14ac:dyDescent="0.25">
      <c r="A17" s="1"/>
      <c r="B17" s="215"/>
      <c r="C17" s="215"/>
      <c r="D17" s="215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83"/>
      <c r="T17" s="83"/>
      <c r="U17" s="83"/>
      <c r="V17" s="83"/>
      <c r="W17" s="83"/>
      <c r="X17" s="83"/>
      <c r="Y17" s="83"/>
      <c r="Z17" s="83"/>
    </row>
    <row r="18" spans="1:26" x14ac:dyDescent="0.25">
      <c r="A18" s="1"/>
      <c r="B18" s="215"/>
      <c r="C18" s="215"/>
      <c r="D18" s="21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83"/>
      <c r="T18" s="83"/>
      <c r="U18" s="83"/>
      <c r="V18" s="83"/>
      <c r="W18" s="83"/>
      <c r="X18" s="83"/>
      <c r="Y18" s="83"/>
      <c r="Z18" s="83"/>
    </row>
    <row r="19" spans="1:26" x14ac:dyDescent="0.25">
      <c r="A19" s="1"/>
      <c r="B19" s="215"/>
      <c r="C19" s="215"/>
      <c r="D19" s="215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83"/>
      <c r="T19" s="83"/>
      <c r="U19" s="83"/>
      <c r="V19" s="83"/>
      <c r="W19" s="83"/>
      <c r="X19" s="83"/>
      <c r="Y19" s="83"/>
      <c r="Z19" s="83"/>
    </row>
    <row r="20" spans="1:26" x14ac:dyDescent="0.25">
      <c r="A20" s="1"/>
      <c r="B20" s="215"/>
      <c r="C20" s="215"/>
      <c r="D20" s="215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83"/>
      <c r="T20" s="83"/>
      <c r="U20" s="83"/>
      <c r="V20" s="83"/>
      <c r="W20" s="83"/>
      <c r="X20" s="83"/>
      <c r="Y20" s="83"/>
      <c r="Z20" s="83"/>
    </row>
    <row r="21" spans="1:26" x14ac:dyDescent="0.25">
      <c r="A21" s="1"/>
      <c r="B21" s="215"/>
      <c r="C21" s="215"/>
      <c r="D21" s="215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83"/>
      <c r="T21" s="83"/>
      <c r="U21" s="83"/>
      <c r="V21" s="83"/>
      <c r="W21" s="83"/>
      <c r="X21" s="83"/>
      <c r="Y21" s="83"/>
      <c r="Z21" s="83"/>
    </row>
    <row r="22" spans="1:26" x14ac:dyDescent="0.25">
      <c r="A22" s="1"/>
      <c r="B22" s="215"/>
      <c r="C22" s="215"/>
      <c r="D22" s="215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83"/>
      <c r="T22" s="83"/>
      <c r="U22" s="83"/>
      <c r="V22" s="83"/>
      <c r="W22" s="83"/>
      <c r="X22" s="83"/>
      <c r="Y22" s="83"/>
      <c r="Z22" s="83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</sheetData>
  <mergeCells count="3">
    <mergeCell ref="B2:R4"/>
    <mergeCell ref="B5:D22"/>
    <mergeCell ref="E5:R2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8BA8-3B44-434B-98AC-F23D181457C6}">
  <sheetPr>
    <tabColor theme="4"/>
  </sheetPr>
  <dimension ref="A1:Z47"/>
  <sheetViews>
    <sheetView workbookViewId="0">
      <selection activeCell="B5" sqref="B5:D22"/>
    </sheetView>
  </sheetViews>
  <sheetFormatPr defaultRowHeight="15" x14ac:dyDescent="0.25"/>
  <cols>
    <col min="1" max="1" width="3" customWidth="1"/>
  </cols>
  <sheetData>
    <row r="1" spans="1:26" x14ac:dyDescent="0.25">
      <c r="A1" s="217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</row>
    <row r="2" spans="1:26" x14ac:dyDescent="0.25">
      <c r="A2" s="217"/>
      <c r="B2" s="182" t="s">
        <v>73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"/>
      <c r="T2" s="1"/>
      <c r="U2" s="1"/>
      <c r="V2" s="1"/>
      <c r="W2" s="1"/>
      <c r="X2" s="1"/>
      <c r="Y2" s="1"/>
    </row>
    <row r="3" spans="1:26" x14ac:dyDescent="0.25">
      <c r="A3" s="217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"/>
      <c r="T3" s="1"/>
      <c r="U3" s="1"/>
      <c r="V3" s="1"/>
      <c r="W3" s="1"/>
      <c r="X3" s="1"/>
      <c r="Y3" s="1"/>
    </row>
    <row r="4" spans="1:26" x14ac:dyDescent="0.25">
      <c r="A4" s="217"/>
      <c r="B4" s="182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"/>
      <c r="T4" s="1"/>
      <c r="U4" s="1"/>
      <c r="V4" s="1"/>
      <c r="W4" s="1"/>
      <c r="X4" s="1"/>
      <c r="Y4" s="1"/>
    </row>
    <row r="5" spans="1:26" x14ac:dyDescent="0.25">
      <c r="A5" s="217"/>
      <c r="B5" s="215" t="s">
        <v>219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1"/>
      <c r="T5" s="1"/>
      <c r="U5" s="1"/>
      <c r="V5" s="1"/>
      <c r="W5" s="1"/>
      <c r="X5" s="1"/>
      <c r="Y5" s="1"/>
    </row>
    <row r="6" spans="1:26" x14ac:dyDescent="0.25">
      <c r="A6" s="217"/>
      <c r="B6" s="215"/>
      <c r="C6" s="215"/>
      <c r="D6" s="215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1"/>
      <c r="T6" s="1"/>
      <c r="U6" s="1"/>
      <c r="V6" s="1"/>
      <c r="W6" s="1"/>
      <c r="X6" s="1"/>
      <c r="Y6" s="1"/>
    </row>
    <row r="7" spans="1:26" x14ac:dyDescent="0.25">
      <c r="A7" s="217"/>
      <c r="B7" s="215"/>
      <c r="C7" s="215"/>
      <c r="D7" s="215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1"/>
      <c r="T7" s="1"/>
      <c r="U7" s="1"/>
      <c r="V7" s="1"/>
      <c r="W7" s="1"/>
      <c r="X7" s="1"/>
      <c r="Y7" s="1"/>
    </row>
    <row r="8" spans="1:26" x14ac:dyDescent="0.25">
      <c r="A8" s="217"/>
      <c r="B8" s="215"/>
      <c r="C8" s="215"/>
      <c r="D8" s="215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1"/>
      <c r="T8" s="1"/>
      <c r="U8" s="1"/>
      <c r="V8" s="1"/>
      <c r="W8" s="1"/>
      <c r="X8" s="1"/>
      <c r="Y8" s="1"/>
    </row>
    <row r="9" spans="1:26" x14ac:dyDescent="0.25">
      <c r="A9" s="217"/>
      <c r="B9" s="215"/>
      <c r="C9" s="215"/>
      <c r="D9" s="215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1"/>
      <c r="T9" s="1"/>
      <c r="U9" s="1"/>
      <c r="V9" s="1"/>
      <c r="W9" s="1"/>
      <c r="X9" s="1"/>
      <c r="Y9" s="1"/>
    </row>
    <row r="10" spans="1:26" x14ac:dyDescent="0.25">
      <c r="A10" s="217"/>
      <c r="B10" s="215"/>
      <c r="C10" s="215"/>
      <c r="D10" s="215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1"/>
      <c r="T10" s="1"/>
      <c r="U10" s="1"/>
      <c r="V10" s="1"/>
      <c r="W10" s="1"/>
      <c r="X10" s="1"/>
      <c r="Y10" s="1"/>
    </row>
    <row r="11" spans="1:26" x14ac:dyDescent="0.25">
      <c r="A11" s="217"/>
      <c r="B11" s="215"/>
      <c r="C11" s="215"/>
      <c r="D11" s="215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1"/>
      <c r="T11" s="1"/>
      <c r="U11" s="1"/>
      <c r="V11" s="1"/>
      <c r="W11" s="1"/>
      <c r="X11" s="1"/>
      <c r="Y11" s="1"/>
    </row>
    <row r="12" spans="1:26" x14ac:dyDescent="0.25">
      <c r="A12" s="217"/>
      <c r="B12" s="215"/>
      <c r="C12" s="215"/>
      <c r="D12" s="215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1"/>
      <c r="T12" s="1"/>
      <c r="U12" s="1"/>
      <c r="V12" s="1"/>
      <c r="W12" s="1"/>
      <c r="X12" s="1"/>
      <c r="Y12" s="1"/>
    </row>
    <row r="13" spans="1:26" x14ac:dyDescent="0.25">
      <c r="A13" s="217"/>
      <c r="B13" s="215"/>
      <c r="C13" s="215"/>
      <c r="D13" s="215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1"/>
      <c r="T13" s="1"/>
      <c r="U13" s="1"/>
      <c r="V13" s="1"/>
      <c r="W13" s="1"/>
      <c r="X13" s="1"/>
      <c r="Y13" s="1"/>
    </row>
    <row r="14" spans="1:26" x14ac:dyDescent="0.25">
      <c r="A14" s="217"/>
      <c r="B14" s="215"/>
      <c r="C14" s="215"/>
      <c r="D14" s="215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1"/>
      <c r="T14" s="1"/>
      <c r="U14" s="1"/>
      <c r="V14" s="1"/>
      <c r="W14" s="1"/>
      <c r="X14" s="1"/>
      <c r="Y14" s="1"/>
    </row>
    <row r="15" spans="1:26" x14ac:dyDescent="0.25">
      <c r="A15" s="217"/>
      <c r="B15" s="215"/>
      <c r="C15" s="215"/>
      <c r="D15" s="215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1"/>
      <c r="T15" s="1"/>
      <c r="U15" s="1"/>
      <c r="V15" s="1"/>
      <c r="W15" s="1"/>
      <c r="X15" s="1"/>
      <c r="Y15" s="1"/>
    </row>
    <row r="16" spans="1:26" x14ac:dyDescent="0.25">
      <c r="A16" s="217"/>
      <c r="B16" s="215"/>
      <c r="C16" s="215"/>
      <c r="D16" s="215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1"/>
      <c r="T16" s="1"/>
      <c r="U16" s="1"/>
      <c r="V16" s="1"/>
      <c r="W16" s="1"/>
      <c r="X16" s="1"/>
      <c r="Y16" s="1"/>
    </row>
    <row r="17" spans="1:25" x14ac:dyDescent="0.25">
      <c r="A17" s="217"/>
      <c r="B17" s="215"/>
      <c r="C17" s="215"/>
      <c r="D17" s="215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1"/>
      <c r="T17" s="1"/>
      <c r="U17" s="1"/>
      <c r="V17" s="1"/>
      <c r="W17" s="1"/>
      <c r="X17" s="1"/>
      <c r="Y17" s="1"/>
    </row>
    <row r="18" spans="1:25" x14ac:dyDescent="0.25">
      <c r="A18" s="217"/>
      <c r="B18" s="215"/>
      <c r="C18" s="215"/>
      <c r="D18" s="21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1"/>
      <c r="T18" s="1"/>
      <c r="U18" s="1"/>
      <c r="V18" s="1"/>
      <c r="W18" s="1"/>
      <c r="X18" s="1"/>
      <c r="Y18" s="1"/>
    </row>
    <row r="19" spans="1:25" x14ac:dyDescent="0.25">
      <c r="A19" s="217"/>
      <c r="B19" s="215"/>
      <c r="C19" s="215"/>
      <c r="D19" s="215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1"/>
      <c r="T19" s="1"/>
      <c r="U19" s="1"/>
      <c r="V19" s="1"/>
      <c r="W19" s="1"/>
      <c r="X19" s="1"/>
      <c r="Y19" s="1"/>
    </row>
    <row r="20" spans="1:25" x14ac:dyDescent="0.25">
      <c r="A20" s="217"/>
      <c r="B20" s="215"/>
      <c r="C20" s="215"/>
      <c r="D20" s="215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1"/>
      <c r="T20" s="1"/>
      <c r="U20" s="1"/>
      <c r="V20" s="1"/>
      <c r="W20" s="1"/>
      <c r="X20" s="1"/>
      <c r="Y20" s="1"/>
    </row>
    <row r="21" spans="1:25" x14ac:dyDescent="0.25">
      <c r="A21" s="217"/>
      <c r="B21" s="215"/>
      <c r="C21" s="215"/>
      <c r="D21" s="215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1"/>
      <c r="T21" s="1"/>
      <c r="U21" s="1"/>
      <c r="V21" s="1"/>
      <c r="W21" s="1"/>
      <c r="X21" s="1"/>
      <c r="Y21" s="1"/>
    </row>
    <row r="22" spans="1:25" x14ac:dyDescent="0.25">
      <c r="A22" s="217"/>
      <c r="B22" s="215"/>
      <c r="C22" s="215"/>
      <c r="D22" s="215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1"/>
      <c r="T22" s="1"/>
      <c r="U22" s="1"/>
      <c r="V22" s="1"/>
      <c r="W22" s="1"/>
      <c r="X22" s="1"/>
      <c r="Y22" s="1"/>
    </row>
    <row r="23" spans="1:25" x14ac:dyDescent="0.25">
      <c r="A23" s="217"/>
      <c r="B23" s="182" t="s">
        <v>74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"/>
      <c r="T23" s="1"/>
      <c r="U23" s="1"/>
      <c r="V23" s="1"/>
      <c r="W23" s="1"/>
      <c r="X23" s="1"/>
      <c r="Y23" s="1"/>
    </row>
    <row r="24" spans="1:25" x14ac:dyDescent="0.25">
      <c r="A24" s="217"/>
      <c r="B24" s="182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"/>
      <c r="T24" s="1"/>
      <c r="U24" s="1"/>
      <c r="V24" s="1"/>
      <c r="W24" s="1"/>
      <c r="X24" s="1"/>
      <c r="Y24" s="1"/>
    </row>
    <row r="25" spans="1:25" x14ac:dyDescent="0.25">
      <c r="A25" s="217"/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"/>
      <c r="T25" s="1"/>
      <c r="U25" s="1"/>
      <c r="V25" s="1"/>
      <c r="W25" s="1"/>
      <c r="X25" s="1"/>
      <c r="Y25" s="1"/>
    </row>
    <row r="26" spans="1:25" x14ac:dyDescent="0.25">
      <c r="A26" s="217"/>
      <c r="B26" s="215" t="s">
        <v>75</v>
      </c>
      <c r="C26" s="215"/>
      <c r="D26" s="215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215"/>
      <c r="C27" s="215"/>
      <c r="D27" s="215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215"/>
      <c r="C28" s="215"/>
      <c r="D28" s="215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215"/>
      <c r="C29" s="215"/>
      <c r="D29" s="215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215"/>
      <c r="C30" s="215"/>
      <c r="D30" s="215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215"/>
      <c r="C31" s="215"/>
      <c r="D31" s="215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215"/>
      <c r="C32" s="215"/>
      <c r="D32" s="215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215"/>
      <c r="C33" s="215"/>
      <c r="D33" s="215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215"/>
      <c r="C34" s="215"/>
      <c r="D34" s="215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215"/>
      <c r="C35" s="215"/>
      <c r="D35" s="215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215"/>
      <c r="C36" s="215"/>
      <c r="D36" s="215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215"/>
      <c r="C37" s="215"/>
      <c r="D37" s="215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215"/>
      <c r="C38" s="215"/>
      <c r="D38" s="215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215"/>
      <c r="C39" s="215"/>
      <c r="D39" s="215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215"/>
      <c r="C40" s="215"/>
      <c r="D40" s="215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215"/>
      <c r="C41" s="215"/>
      <c r="D41" s="215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215"/>
      <c r="C42" s="215"/>
      <c r="D42" s="215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215"/>
      <c r="C43" s="215"/>
      <c r="D43" s="215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1"/>
      <c r="T43" s="1"/>
      <c r="U43" s="1"/>
      <c r="V43" s="1"/>
      <c r="W43" s="1"/>
      <c r="X43" s="1"/>
      <c r="Y43" s="1"/>
    </row>
    <row r="44" spans="1:2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S45" s="1"/>
      <c r="T45" s="1"/>
      <c r="U45" s="1"/>
      <c r="V45" s="1"/>
      <c r="W45" s="1"/>
      <c r="X45" s="1"/>
      <c r="Y45" s="1"/>
    </row>
    <row r="46" spans="1:25" x14ac:dyDescent="0.25">
      <c r="S46" s="1"/>
      <c r="T46" s="1"/>
      <c r="U46" s="1"/>
      <c r="V46" s="1"/>
      <c r="W46" s="1"/>
      <c r="X46" s="1"/>
      <c r="Y46" s="1"/>
    </row>
    <row r="47" spans="1:25" x14ac:dyDescent="0.25">
      <c r="S47" s="1"/>
      <c r="T47" s="1"/>
      <c r="U47" s="1"/>
      <c r="V47" s="1"/>
      <c r="W47" s="1"/>
      <c r="X47" s="1"/>
      <c r="Y47" s="1"/>
    </row>
  </sheetData>
  <mergeCells count="8">
    <mergeCell ref="B2:R4"/>
    <mergeCell ref="B5:D22"/>
    <mergeCell ref="E5:R22"/>
    <mergeCell ref="A1:A26"/>
    <mergeCell ref="B1:Z1"/>
    <mergeCell ref="B23:R25"/>
    <mergeCell ref="B26:D43"/>
    <mergeCell ref="E26:R4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4684-A94A-4F49-A5D8-D807B922FA99}">
  <sheetPr>
    <tabColor theme="5"/>
  </sheetPr>
  <dimension ref="A1:AS93"/>
  <sheetViews>
    <sheetView topLeftCell="A4" workbookViewId="0">
      <selection activeCell="C9" sqref="C9:F10"/>
    </sheetView>
  </sheetViews>
  <sheetFormatPr defaultRowHeight="15" x14ac:dyDescent="0.25"/>
  <cols>
    <col min="1" max="1" width="2.28515625" customWidth="1"/>
    <col min="25" max="25" width="19.85546875" customWidth="1"/>
  </cols>
  <sheetData>
    <row r="1" spans="1:45" ht="9.6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5" ht="14.45" customHeight="1" thickBot="1" x14ac:dyDescent="0.3">
      <c r="A2" s="1"/>
      <c r="B2" s="228"/>
      <c r="C2" s="230" t="s">
        <v>76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2"/>
      <c r="V2" s="234" t="s">
        <v>77</v>
      </c>
      <c r="W2" s="235"/>
      <c r="X2" s="235"/>
      <c r="Y2" s="235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5.75" thickBot="1" x14ac:dyDescent="0.3">
      <c r="A3" s="1"/>
      <c r="B3" s="229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3"/>
      <c r="V3" s="235"/>
      <c r="W3" s="235"/>
      <c r="X3" s="235"/>
      <c r="Y3" s="235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5.75" thickBot="1" x14ac:dyDescent="0.3">
      <c r="A4" s="1"/>
      <c r="B4" s="5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35"/>
      <c r="W4" s="235"/>
      <c r="X4" s="235"/>
      <c r="Y4" s="235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5.75" thickBot="1" x14ac:dyDescent="0.3">
      <c r="A5" s="1"/>
      <c r="B5" s="5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35"/>
      <c r="W5" s="235"/>
      <c r="X5" s="235"/>
      <c r="Y5" s="235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15.75" thickBot="1" x14ac:dyDescent="0.3">
      <c r="A6" s="1"/>
      <c r="B6" s="53"/>
      <c r="C6" s="224" t="s">
        <v>78</v>
      </c>
      <c r="D6" s="224"/>
      <c r="E6" s="224"/>
      <c r="F6" s="224"/>
      <c r="G6" s="1"/>
      <c r="H6" s="224" t="s">
        <v>79</v>
      </c>
      <c r="I6" s="224"/>
      <c r="J6" s="224"/>
      <c r="K6" s="224"/>
      <c r="L6" s="1"/>
      <c r="M6" s="224" t="s">
        <v>80</v>
      </c>
      <c r="N6" s="224"/>
      <c r="O6" s="224"/>
      <c r="P6" s="224"/>
      <c r="Q6" s="1"/>
      <c r="R6" s="1"/>
      <c r="S6" s="1"/>
      <c r="T6" s="1"/>
      <c r="U6" s="1"/>
      <c r="V6" s="235"/>
      <c r="W6" s="235"/>
      <c r="X6" s="235"/>
      <c r="Y6" s="235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14.45" customHeight="1" thickBot="1" x14ac:dyDescent="0.3">
      <c r="A7" s="1"/>
      <c r="B7" s="53"/>
      <c r="C7" s="219" t="s">
        <v>81</v>
      </c>
      <c r="D7" s="220"/>
      <c r="E7" s="220"/>
      <c r="F7" s="220"/>
      <c r="G7" s="1"/>
      <c r="H7" s="219" t="s">
        <v>82</v>
      </c>
      <c r="I7" s="220"/>
      <c r="J7" s="220"/>
      <c r="K7" s="220"/>
      <c r="L7" s="1"/>
      <c r="M7" s="219" t="s">
        <v>83</v>
      </c>
      <c r="N7" s="220"/>
      <c r="O7" s="220"/>
      <c r="P7" s="220"/>
      <c r="Q7" s="1"/>
      <c r="R7" s="1"/>
      <c r="S7" s="1"/>
      <c r="T7" s="1"/>
      <c r="U7" s="1"/>
      <c r="V7" s="235"/>
      <c r="W7" s="235"/>
      <c r="X7" s="235"/>
      <c r="Y7" s="235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15.75" thickBot="1" x14ac:dyDescent="0.3">
      <c r="A8" s="1"/>
      <c r="B8" s="53"/>
      <c r="C8" s="236"/>
      <c r="D8" s="236"/>
      <c r="E8" s="236"/>
      <c r="F8" s="236"/>
      <c r="G8" s="1"/>
      <c r="H8" s="221"/>
      <c r="I8" s="221"/>
      <c r="J8" s="221"/>
      <c r="K8" s="221"/>
      <c r="L8" s="1"/>
      <c r="M8" s="220"/>
      <c r="N8" s="220"/>
      <c r="O8" s="220"/>
      <c r="P8" s="220"/>
      <c r="Q8" s="1"/>
      <c r="R8" s="1"/>
      <c r="S8" s="1"/>
      <c r="T8" s="1"/>
      <c r="U8" s="1"/>
      <c r="V8" s="235"/>
      <c r="W8" s="235"/>
      <c r="X8" s="235"/>
      <c r="Y8" s="235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15.75" thickBot="1" x14ac:dyDescent="0.3">
      <c r="A9" s="1"/>
      <c r="B9" s="53"/>
      <c r="C9" s="227" t="s">
        <v>84</v>
      </c>
      <c r="D9" s="227"/>
      <c r="E9" s="227"/>
      <c r="F9" s="227"/>
      <c r="G9" s="1"/>
      <c r="H9" s="227" t="s">
        <v>84</v>
      </c>
      <c r="I9" s="227"/>
      <c r="J9" s="227"/>
      <c r="K9" s="227"/>
      <c r="L9" s="1"/>
      <c r="M9" s="227" t="s">
        <v>84</v>
      </c>
      <c r="N9" s="227"/>
      <c r="O9" s="227"/>
      <c r="P9" s="227"/>
      <c r="Q9" s="1"/>
      <c r="R9" s="1"/>
      <c r="S9" s="1"/>
      <c r="T9" s="1"/>
      <c r="U9" s="1"/>
      <c r="V9" s="235"/>
      <c r="W9" s="235"/>
      <c r="X9" s="235"/>
      <c r="Y9" s="235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x14ac:dyDescent="0.25">
      <c r="A10" s="1"/>
      <c r="B10" s="53"/>
      <c r="C10" s="227"/>
      <c r="D10" s="227"/>
      <c r="E10" s="227"/>
      <c r="F10" s="227"/>
      <c r="G10" s="1"/>
      <c r="H10" s="227"/>
      <c r="I10" s="227"/>
      <c r="J10" s="227"/>
      <c r="K10" s="227"/>
      <c r="L10" s="1"/>
      <c r="M10" s="227"/>
      <c r="N10" s="227"/>
      <c r="O10" s="227"/>
      <c r="P10" s="227"/>
      <c r="Q10" s="1"/>
      <c r="R10" s="1"/>
      <c r="S10" s="1"/>
      <c r="T10" s="1"/>
      <c r="U10" s="1"/>
      <c r="V10" s="237" t="s">
        <v>85</v>
      </c>
      <c r="W10" s="238"/>
      <c r="X10" s="238"/>
      <c r="Y10" s="23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5">
      <c r="A11" s="1"/>
      <c r="B11" s="53"/>
      <c r="C11" s="227" t="s">
        <v>86</v>
      </c>
      <c r="D11" s="227"/>
      <c r="E11" s="227"/>
      <c r="F11" s="227"/>
      <c r="G11" s="1"/>
      <c r="H11" s="227" t="s">
        <v>86</v>
      </c>
      <c r="I11" s="227"/>
      <c r="J11" s="227"/>
      <c r="K11" s="227"/>
      <c r="L11" s="1"/>
      <c r="M11" s="227" t="s">
        <v>86</v>
      </c>
      <c r="N11" s="227"/>
      <c r="O11" s="227"/>
      <c r="P11" s="227"/>
      <c r="Q11" s="1"/>
      <c r="R11" s="1"/>
      <c r="S11" s="1"/>
      <c r="T11" s="1"/>
      <c r="U11" s="1"/>
      <c r="V11" s="240"/>
      <c r="W11" s="241"/>
      <c r="X11" s="241"/>
      <c r="Y11" s="242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5">
      <c r="A12" s="1"/>
      <c r="B12" s="53"/>
      <c r="C12" s="227"/>
      <c r="D12" s="227"/>
      <c r="E12" s="227"/>
      <c r="F12" s="227"/>
      <c r="G12" s="1"/>
      <c r="H12" s="227"/>
      <c r="I12" s="227"/>
      <c r="J12" s="227"/>
      <c r="K12" s="227"/>
      <c r="L12" s="1"/>
      <c r="M12" s="227"/>
      <c r="N12" s="227"/>
      <c r="O12" s="227"/>
      <c r="P12" s="227"/>
      <c r="Q12" s="1"/>
      <c r="R12" s="1"/>
      <c r="S12" s="1"/>
      <c r="T12" s="1"/>
      <c r="U12" s="1"/>
      <c r="V12" s="240"/>
      <c r="W12" s="241"/>
      <c r="X12" s="241"/>
      <c r="Y12" s="242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5">
      <c r="A13" s="1"/>
      <c r="B13" s="53"/>
      <c r="C13" s="227" t="s">
        <v>87</v>
      </c>
      <c r="D13" s="227"/>
      <c r="E13" s="227"/>
      <c r="F13" s="227"/>
      <c r="G13" s="1"/>
      <c r="H13" s="227" t="s">
        <v>87</v>
      </c>
      <c r="I13" s="227"/>
      <c r="J13" s="227"/>
      <c r="K13" s="227"/>
      <c r="L13" s="1"/>
      <c r="M13" s="227" t="s">
        <v>87</v>
      </c>
      <c r="N13" s="227"/>
      <c r="O13" s="227"/>
      <c r="P13" s="227"/>
      <c r="Q13" s="1"/>
      <c r="R13" s="1"/>
      <c r="S13" s="1"/>
      <c r="T13" s="1"/>
      <c r="U13" s="1"/>
      <c r="V13" s="240"/>
      <c r="W13" s="241"/>
      <c r="X13" s="241"/>
      <c r="Y13" s="242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5">
      <c r="A14" s="1"/>
      <c r="B14" s="53"/>
      <c r="C14" s="227"/>
      <c r="D14" s="227"/>
      <c r="E14" s="227"/>
      <c r="F14" s="227"/>
      <c r="G14" s="1"/>
      <c r="H14" s="227"/>
      <c r="I14" s="227"/>
      <c r="J14" s="227"/>
      <c r="K14" s="227"/>
      <c r="L14" s="1"/>
      <c r="M14" s="227"/>
      <c r="N14" s="227"/>
      <c r="O14" s="227"/>
      <c r="P14" s="227"/>
      <c r="Q14" s="1"/>
      <c r="R14" s="1"/>
      <c r="S14" s="1"/>
      <c r="T14" s="1"/>
      <c r="U14" s="1"/>
      <c r="V14" s="240"/>
      <c r="W14" s="241"/>
      <c r="X14" s="241"/>
      <c r="Y14" s="242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25">
      <c r="A15" s="1"/>
      <c r="B15" s="53"/>
      <c r="C15" s="227" t="s">
        <v>88</v>
      </c>
      <c r="D15" s="227"/>
      <c r="E15" s="227"/>
      <c r="F15" s="227"/>
      <c r="G15" s="1"/>
      <c r="H15" s="227" t="s">
        <v>88</v>
      </c>
      <c r="I15" s="227"/>
      <c r="J15" s="227"/>
      <c r="K15" s="227"/>
      <c r="L15" s="1"/>
      <c r="M15" s="227" t="s">
        <v>88</v>
      </c>
      <c r="N15" s="227"/>
      <c r="O15" s="227"/>
      <c r="P15" s="227"/>
      <c r="Q15" s="1"/>
      <c r="R15" s="1"/>
      <c r="S15" s="1"/>
      <c r="T15" s="1"/>
      <c r="U15" s="1"/>
      <c r="V15" s="240"/>
      <c r="W15" s="241"/>
      <c r="X15" s="241"/>
      <c r="Y15" s="242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5">
      <c r="A16" s="1"/>
      <c r="B16" s="53"/>
      <c r="C16" s="227"/>
      <c r="D16" s="227"/>
      <c r="E16" s="227"/>
      <c r="F16" s="227"/>
      <c r="G16" s="1"/>
      <c r="H16" s="227"/>
      <c r="I16" s="227"/>
      <c r="J16" s="227"/>
      <c r="K16" s="227"/>
      <c r="L16" s="1"/>
      <c r="M16" s="227"/>
      <c r="N16" s="227"/>
      <c r="O16" s="227"/>
      <c r="P16" s="227"/>
      <c r="Q16" s="1"/>
      <c r="R16" s="1"/>
      <c r="S16" s="1"/>
      <c r="T16" s="1"/>
      <c r="U16" s="1"/>
      <c r="V16" s="240"/>
      <c r="W16" s="241"/>
      <c r="X16" s="241"/>
      <c r="Y16" s="242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5">
      <c r="A17" s="1"/>
      <c r="B17" s="53"/>
      <c r="C17" s="227" t="s">
        <v>89</v>
      </c>
      <c r="D17" s="227"/>
      <c r="E17" s="227"/>
      <c r="F17" s="227"/>
      <c r="G17" s="1"/>
      <c r="H17" s="227" t="s">
        <v>89</v>
      </c>
      <c r="I17" s="227"/>
      <c r="J17" s="227"/>
      <c r="K17" s="227"/>
      <c r="L17" s="1"/>
      <c r="M17" s="227" t="s">
        <v>89</v>
      </c>
      <c r="N17" s="227"/>
      <c r="O17" s="227"/>
      <c r="P17" s="227"/>
      <c r="Q17" s="1"/>
      <c r="R17" s="1"/>
      <c r="S17" s="1"/>
      <c r="T17" s="1"/>
      <c r="U17" s="1"/>
      <c r="V17" s="240"/>
      <c r="W17" s="241"/>
      <c r="X17" s="241"/>
      <c r="Y17" s="242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5">
      <c r="A18" s="1"/>
      <c r="B18" s="53"/>
      <c r="C18" s="227"/>
      <c r="D18" s="227"/>
      <c r="E18" s="227"/>
      <c r="F18" s="227"/>
      <c r="G18" s="1"/>
      <c r="H18" s="227"/>
      <c r="I18" s="227"/>
      <c r="J18" s="227"/>
      <c r="K18" s="227"/>
      <c r="L18" s="1"/>
      <c r="M18" s="227"/>
      <c r="N18" s="227"/>
      <c r="O18" s="227"/>
      <c r="P18" s="227"/>
      <c r="Q18" s="1"/>
      <c r="R18" s="1"/>
      <c r="S18" s="1"/>
      <c r="T18" s="1"/>
      <c r="U18" s="1"/>
      <c r="V18" s="240"/>
      <c r="W18" s="241"/>
      <c r="X18" s="241"/>
      <c r="Y18" s="242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5">
      <c r="A19" s="1"/>
      <c r="B19" s="53"/>
      <c r="C19" s="40"/>
      <c r="D19" s="40"/>
      <c r="E19" s="40"/>
      <c r="F19" s="4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40"/>
      <c r="W19" s="241"/>
      <c r="X19" s="241"/>
      <c r="Y19" s="242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x14ac:dyDescent="0.25">
      <c r="A20" s="1"/>
      <c r="B20" s="5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40"/>
      <c r="W20" s="241"/>
      <c r="X20" s="241"/>
      <c r="Y20" s="242"/>
      <c r="Z20" s="1"/>
      <c r="AA20" s="1"/>
      <c r="AB20" s="52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x14ac:dyDescent="0.25">
      <c r="A21" s="1"/>
      <c r="B21" s="5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40"/>
      <c r="W21" s="241"/>
      <c r="X21" s="241"/>
      <c r="Y21" s="242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x14ac:dyDescent="0.25">
      <c r="A22" s="1"/>
      <c r="B22" s="5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40"/>
      <c r="W22" s="241"/>
      <c r="X22" s="241"/>
      <c r="Y22" s="242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x14ac:dyDescent="0.25">
      <c r="A23" s="1"/>
      <c r="B23" s="5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40"/>
      <c r="W23" s="241"/>
      <c r="X23" s="241"/>
      <c r="Y23" s="242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x14ac:dyDescent="0.25">
      <c r="A24" s="1"/>
      <c r="B24" s="5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40"/>
      <c r="W24" s="241"/>
      <c r="X24" s="241"/>
      <c r="Y24" s="24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x14ac:dyDescent="0.25">
      <c r="A25" s="1"/>
      <c r="B25" s="5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40"/>
      <c r="W25" s="241"/>
      <c r="X25" s="241"/>
      <c r="Y25" s="242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x14ac:dyDescent="0.25">
      <c r="A26" s="1"/>
      <c r="B26" s="53"/>
      <c r="C26" s="227" t="s">
        <v>84</v>
      </c>
      <c r="D26" s="227"/>
      <c r="E26" s="227"/>
      <c r="F26" s="227"/>
      <c r="G26" s="1"/>
      <c r="H26" s="227" t="s">
        <v>84</v>
      </c>
      <c r="I26" s="227"/>
      <c r="J26" s="227"/>
      <c r="K26" s="227"/>
      <c r="L26" s="1"/>
      <c r="M26" s="227" t="s">
        <v>84</v>
      </c>
      <c r="N26" s="227"/>
      <c r="O26" s="227"/>
      <c r="P26" s="227"/>
      <c r="Q26" s="1"/>
      <c r="R26" s="1"/>
      <c r="S26" s="1"/>
      <c r="T26" s="1"/>
      <c r="U26" s="1"/>
      <c r="V26" s="240"/>
      <c r="W26" s="241"/>
      <c r="X26" s="241"/>
      <c r="Y26" s="242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x14ac:dyDescent="0.25">
      <c r="A27" s="1"/>
      <c r="B27" s="53"/>
      <c r="C27" s="227"/>
      <c r="D27" s="227"/>
      <c r="E27" s="227"/>
      <c r="F27" s="227"/>
      <c r="G27" s="1"/>
      <c r="H27" s="227"/>
      <c r="I27" s="227"/>
      <c r="J27" s="227"/>
      <c r="K27" s="227"/>
      <c r="L27" s="1"/>
      <c r="M27" s="227"/>
      <c r="N27" s="227"/>
      <c r="O27" s="227"/>
      <c r="P27" s="227"/>
      <c r="Q27" s="1"/>
      <c r="R27" s="1"/>
      <c r="S27" s="1"/>
      <c r="T27" s="1"/>
      <c r="U27" s="1"/>
      <c r="V27" s="240"/>
      <c r="W27" s="241"/>
      <c r="X27" s="241"/>
      <c r="Y27" s="242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x14ac:dyDescent="0.25">
      <c r="A28" s="1"/>
      <c r="B28" s="53"/>
      <c r="C28" s="227" t="s">
        <v>86</v>
      </c>
      <c r="D28" s="227"/>
      <c r="E28" s="227"/>
      <c r="F28" s="227"/>
      <c r="G28" s="1"/>
      <c r="H28" s="227" t="s">
        <v>86</v>
      </c>
      <c r="I28" s="227"/>
      <c r="J28" s="227"/>
      <c r="K28" s="227"/>
      <c r="L28" s="1"/>
      <c r="M28" s="227" t="s">
        <v>86</v>
      </c>
      <c r="N28" s="227"/>
      <c r="O28" s="227"/>
      <c r="P28" s="227"/>
      <c r="Q28" s="1"/>
      <c r="R28" s="1"/>
      <c r="S28" s="1"/>
      <c r="T28" s="1"/>
      <c r="U28" s="1"/>
      <c r="V28" s="240"/>
      <c r="W28" s="241"/>
      <c r="X28" s="241"/>
      <c r="Y28" s="242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x14ac:dyDescent="0.25">
      <c r="A29" s="1"/>
      <c r="B29" s="53"/>
      <c r="C29" s="227"/>
      <c r="D29" s="227"/>
      <c r="E29" s="227"/>
      <c r="F29" s="227"/>
      <c r="G29" s="1"/>
      <c r="H29" s="227"/>
      <c r="I29" s="227"/>
      <c r="J29" s="227"/>
      <c r="K29" s="227"/>
      <c r="L29" s="1"/>
      <c r="M29" s="227"/>
      <c r="N29" s="227"/>
      <c r="O29" s="227"/>
      <c r="P29" s="227"/>
      <c r="Q29" s="1"/>
      <c r="R29" s="1"/>
      <c r="S29" s="1"/>
      <c r="T29" s="1"/>
      <c r="U29" s="1"/>
      <c r="V29" s="240"/>
      <c r="W29" s="241"/>
      <c r="X29" s="241"/>
      <c r="Y29" s="242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x14ac:dyDescent="0.25">
      <c r="A30" s="1"/>
      <c r="B30" s="53"/>
      <c r="C30" s="227" t="s">
        <v>87</v>
      </c>
      <c r="D30" s="227"/>
      <c r="E30" s="227"/>
      <c r="F30" s="227"/>
      <c r="G30" s="1"/>
      <c r="H30" s="227" t="s">
        <v>87</v>
      </c>
      <c r="I30" s="227"/>
      <c r="J30" s="227"/>
      <c r="K30" s="227"/>
      <c r="L30" s="1"/>
      <c r="M30" s="227" t="s">
        <v>87</v>
      </c>
      <c r="N30" s="227"/>
      <c r="O30" s="227"/>
      <c r="P30" s="227"/>
      <c r="Q30" s="1"/>
      <c r="R30" s="1"/>
      <c r="S30" s="1"/>
      <c r="T30" s="1"/>
      <c r="U30" s="1"/>
      <c r="V30" s="240"/>
      <c r="W30" s="241"/>
      <c r="X30" s="241"/>
      <c r="Y30" s="242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x14ac:dyDescent="0.25">
      <c r="A31" s="1"/>
      <c r="B31" s="53"/>
      <c r="C31" s="227"/>
      <c r="D31" s="227"/>
      <c r="E31" s="227"/>
      <c r="F31" s="227"/>
      <c r="G31" s="1"/>
      <c r="H31" s="227"/>
      <c r="I31" s="227"/>
      <c r="J31" s="227"/>
      <c r="K31" s="227"/>
      <c r="L31" s="1"/>
      <c r="M31" s="227"/>
      <c r="N31" s="227"/>
      <c r="O31" s="227"/>
      <c r="P31" s="227"/>
      <c r="Q31" s="1"/>
      <c r="R31" s="1"/>
      <c r="S31" s="1"/>
      <c r="T31" s="1"/>
      <c r="U31" s="1"/>
      <c r="V31" s="240"/>
      <c r="W31" s="241"/>
      <c r="X31" s="241"/>
      <c r="Y31" s="242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x14ac:dyDescent="0.25">
      <c r="A32" s="1"/>
      <c r="B32" s="53"/>
      <c r="C32" s="227" t="s">
        <v>88</v>
      </c>
      <c r="D32" s="227"/>
      <c r="E32" s="227"/>
      <c r="F32" s="227"/>
      <c r="G32" s="1"/>
      <c r="H32" s="227" t="s">
        <v>88</v>
      </c>
      <c r="I32" s="227"/>
      <c r="J32" s="227"/>
      <c r="K32" s="227"/>
      <c r="L32" s="1"/>
      <c r="M32" s="227" t="s">
        <v>88</v>
      </c>
      <c r="N32" s="227"/>
      <c r="O32" s="227"/>
      <c r="P32" s="227"/>
      <c r="Q32" s="1"/>
      <c r="R32" s="1"/>
      <c r="S32" s="1"/>
      <c r="T32" s="1"/>
      <c r="U32" s="1"/>
      <c r="V32" s="240"/>
      <c r="W32" s="241"/>
      <c r="X32" s="241"/>
      <c r="Y32" s="242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x14ac:dyDescent="0.25">
      <c r="A33" s="1"/>
      <c r="B33" s="53"/>
      <c r="C33" s="227"/>
      <c r="D33" s="227"/>
      <c r="E33" s="227"/>
      <c r="F33" s="227"/>
      <c r="G33" s="1"/>
      <c r="H33" s="227"/>
      <c r="I33" s="227"/>
      <c r="J33" s="227"/>
      <c r="K33" s="227"/>
      <c r="L33" s="1"/>
      <c r="M33" s="227"/>
      <c r="N33" s="227"/>
      <c r="O33" s="227"/>
      <c r="P33" s="227"/>
      <c r="Q33" s="1"/>
      <c r="R33" s="1"/>
      <c r="S33" s="1"/>
      <c r="T33" s="1"/>
      <c r="U33" s="1"/>
      <c r="V33" s="240"/>
      <c r="W33" s="241"/>
      <c r="X33" s="241"/>
      <c r="Y33" s="242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x14ac:dyDescent="0.25">
      <c r="A34" s="1"/>
      <c r="B34" s="53"/>
      <c r="C34" s="227" t="s">
        <v>89</v>
      </c>
      <c r="D34" s="227"/>
      <c r="E34" s="227"/>
      <c r="F34" s="227"/>
      <c r="G34" s="1"/>
      <c r="H34" s="227" t="s">
        <v>89</v>
      </c>
      <c r="I34" s="227"/>
      <c r="J34" s="227"/>
      <c r="K34" s="227"/>
      <c r="L34" s="1"/>
      <c r="M34" s="227" t="s">
        <v>89</v>
      </c>
      <c r="N34" s="227"/>
      <c r="O34" s="227"/>
      <c r="P34" s="227"/>
      <c r="Q34" s="1"/>
      <c r="R34" s="1"/>
      <c r="S34" s="1"/>
      <c r="T34" s="1"/>
      <c r="U34" s="1"/>
      <c r="V34" s="240"/>
      <c r="W34" s="241"/>
      <c r="X34" s="241"/>
      <c r="Y34" s="242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x14ac:dyDescent="0.25">
      <c r="A35" s="1"/>
      <c r="B35" s="53"/>
      <c r="C35" s="227"/>
      <c r="D35" s="227"/>
      <c r="E35" s="227"/>
      <c r="F35" s="227"/>
      <c r="G35" s="1"/>
      <c r="H35" s="227"/>
      <c r="I35" s="227"/>
      <c r="J35" s="227"/>
      <c r="K35" s="227"/>
      <c r="L35" s="1"/>
      <c r="M35" s="227"/>
      <c r="N35" s="227"/>
      <c r="O35" s="227"/>
      <c r="P35" s="227"/>
      <c r="Q35" s="1"/>
      <c r="R35" s="1"/>
      <c r="S35" s="1"/>
      <c r="T35" s="1"/>
      <c r="U35" s="1"/>
      <c r="V35" s="240"/>
      <c r="W35" s="241"/>
      <c r="X35" s="241"/>
      <c r="Y35" s="242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x14ac:dyDescent="0.25">
      <c r="A36" s="1"/>
      <c r="B36" s="53"/>
      <c r="C36" s="219" t="s">
        <v>90</v>
      </c>
      <c r="D36" s="220"/>
      <c r="E36" s="220"/>
      <c r="F36" s="220"/>
      <c r="G36" s="1"/>
      <c r="H36" s="219" t="s">
        <v>91</v>
      </c>
      <c r="I36" s="220"/>
      <c r="J36" s="220"/>
      <c r="K36" s="220"/>
      <c r="L36" s="1"/>
      <c r="M36" s="219" t="s">
        <v>92</v>
      </c>
      <c r="N36" s="220"/>
      <c r="O36" s="220"/>
      <c r="P36" s="220"/>
      <c r="Q36" s="1"/>
      <c r="R36" s="1"/>
      <c r="S36" s="1"/>
      <c r="T36" s="1"/>
      <c r="U36" s="1"/>
      <c r="V36" s="240"/>
      <c r="W36" s="241"/>
      <c r="X36" s="241"/>
      <c r="Y36" s="242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x14ac:dyDescent="0.25">
      <c r="A37" s="1"/>
      <c r="B37" s="53"/>
      <c r="C37" s="221"/>
      <c r="D37" s="221"/>
      <c r="E37" s="221"/>
      <c r="F37" s="221"/>
      <c r="G37" s="1"/>
      <c r="H37" s="221"/>
      <c r="I37" s="221"/>
      <c r="J37" s="221"/>
      <c r="K37" s="221"/>
      <c r="L37" s="1"/>
      <c r="M37" s="221"/>
      <c r="N37" s="221"/>
      <c r="O37" s="221"/>
      <c r="P37" s="221"/>
      <c r="Q37" s="1"/>
      <c r="R37" s="1"/>
      <c r="S37" s="1"/>
      <c r="T37" s="1"/>
      <c r="U37" s="1"/>
      <c r="V37" s="240"/>
      <c r="W37" s="241"/>
      <c r="X37" s="241"/>
      <c r="Y37" s="242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x14ac:dyDescent="0.25">
      <c r="A38" s="1"/>
      <c r="B38" s="53"/>
      <c r="C38" s="224" t="s">
        <v>93</v>
      </c>
      <c r="D38" s="224"/>
      <c r="E38" s="224"/>
      <c r="F38" s="224"/>
      <c r="G38" s="1"/>
      <c r="H38" s="224" t="s">
        <v>94</v>
      </c>
      <c r="I38" s="224"/>
      <c r="J38" s="224"/>
      <c r="K38" s="224"/>
      <c r="L38" s="1"/>
      <c r="M38" s="224" t="s">
        <v>95</v>
      </c>
      <c r="N38" s="224"/>
      <c r="O38" s="224"/>
      <c r="P38" s="224"/>
      <c r="Q38" s="1"/>
      <c r="R38" s="1"/>
      <c r="S38" s="1"/>
      <c r="T38" s="1"/>
      <c r="U38" s="1"/>
      <c r="V38" s="240"/>
      <c r="W38" s="241"/>
      <c r="X38" s="241"/>
      <c r="Y38" s="242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x14ac:dyDescent="0.25">
      <c r="A39" s="1"/>
      <c r="B39" s="5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40"/>
      <c r="W39" s="241"/>
      <c r="X39" s="241"/>
      <c r="Y39" s="242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x14ac:dyDescent="0.25">
      <c r="A40" s="1"/>
      <c r="B40" s="5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40"/>
      <c r="W40" s="241"/>
      <c r="X40" s="241"/>
      <c r="Y40" s="242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x14ac:dyDescent="0.25">
      <c r="A41" s="1"/>
      <c r="B41" s="5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40"/>
      <c r="W41" s="241"/>
      <c r="X41" s="241"/>
      <c r="Y41" s="242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x14ac:dyDescent="0.25">
      <c r="A42" s="1"/>
      <c r="B42" s="5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40"/>
      <c r="W42" s="241"/>
      <c r="X42" s="241"/>
      <c r="Y42" s="242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x14ac:dyDescent="0.25">
      <c r="A43" s="1"/>
      <c r="B43" s="5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40"/>
      <c r="W43" s="241"/>
      <c r="X43" s="241"/>
      <c r="Y43" s="242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75" thickBot="1" x14ac:dyDescent="0.3">
      <c r="A44" s="1"/>
      <c r="B44" s="5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40"/>
      <c r="W44" s="241"/>
      <c r="X44" s="241"/>
      <c r="Y44" s="242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21.75" thickBot="1" x14ac:dyDescent="0.3">
      <c r="A45" s="1"/>
      <c r="B45" s="225" t="s">
        <v>96</v>
      </c>
      <c r="C45" s="225"/>
      <c r="D45" s="225"/>
      <c r="E45" s="225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21.75" thickBot="1" x14ac:dyDescent="0.3">
      <c r="A46" s="1"/>
      <c r="B46" s="225" t="s">
        <v>97</v>
      </c>
      <c r="C46" s="225"/>
      <c r="D46" s="225"/>
      <c r="E46" s="225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21.75" thickBot="1" x14ac:dyDescent="0.3">
      <c r="A47" s="1"/>
      <c r="B47" s="222" t="s">
        <v>98</v>
      </c>
      <c r="C47" s="222"/>
      <c r="D47" s="222"/>
      <c r="E47" s="222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40.9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x14ac:dyDescent="0.25">
      <c r="A51" s="1"/>
      <c r="B51" s="1"/>
      <c r="C51" s="1"/>
      <c r="D51" s="1"/>
      <c r="E51" s="1"/>
      <c r="F51" s="1"/>
      <c r="G51" s="1"/>
      <c r="H51" s="1" t="s">
        <v>99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x14ac:dyDescent="0.25">
      <c r="A54" s="1"/>
      <c r="B54" s="1"/>
      <c r="C54" s="1"/>
      <c r="D54" s="1"/>
      <c r="E54" s="1"/>
      <c r="F54" s="1"/>
      <c r="G54" s="1"/>
      <c r="H54" s="1" t="s">
        <v>99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4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</sheetData>
  <mergeCells count="53">
    <mergeCell ref="B2:B3"/>
    <mergeCell ref="C2:T3"/>
    <mergeCell ref="U2:U3"/>
    <mergeCell ref="V2:Y9"/>
    <mergeCell ref="C6:F6"/>
    <mergeCell ref="H6:K6"/>
    <mergeCell ref="M6:P6"/>
    <mergeCell ref="C7:F8"/>
    <mergeCell ref="H7:K8"/>
    <mergeCell ref="M7:P8"/>
    <mergeCell ref="C9:F10"/>
    <mergeCell ref="H9:K10"/>
    <mergeCell ref="M9:P10"/>
    <mergeCell ref="V10:Y44"/>
    <mergeCell ref="C11:F12"/>
    <mergeCell ref="H11:K12"/>
    <mergeCell ref="M11:P12"/>
    <mergeCell ref="C13:F14"/>
    <mergeCell ref="H13:K14"/>
    <mergeCell ref="M13:P14"/>
    <mergeCell ref="C15:F16"/>
    <mergeCell ref="H15:K16"/>
    <mergeCell ref="M15:P16"/>
    <mergeCell ref="C17:F18"/>
    <mergeCell ref="H17:K18"/>
    <mergeCell ref="M17:P18"/>
    <mergeCell ref="C26:F27"/>
    <mergeCell ref="H26:K27"/>
    <mergeCell ref="M26:P27"/>
    <mergeCell ref="C28:F29"/>
    <mergeCell ref="H28:K29"/>
    <mergeCell ref="M28:P29"/>
    <mergeCell ref="C30:F31"/>
    <mergeCell ref="H30:K31"/>
    <mergeCell ref="M30:P31"/>
    <mergeCell ref="C32:F33"/>
    <mergeCell ref="H32:K33"/>
    <mergeCell ref="M32:P33"/>
    <mergeCell ref="C34:F35"/>
    <mergeCell ref="H34:K35"/>
    <mergeCell ref="M34:P35"/>
    <mergeCell ref="C36:F37"/>
    <mergeCell ref="H36:K37"/>
    <mergeCell ref="M36:P37"/>
    <mergeCell ref="B47:E47"/>
    <mergeCell ref="F47:Y47"/>
    <mergeCell ref="C38:F38"/>
    <mergeCell ref="H38:K38"/>
    <mergeCell ref="M38:P38"/>
    <mergeCell ref="B45:E45"/>
    <mergeCell ref="F45:Y45"/>
    <mergeCell ref="B46:E46"/>
    <mergeCell ref="F46:Y46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0938-7EB8-44E9-8811-530CB3FD1106}">
  <sheetPr>
    <tabColor theme="5"/>
  </sheetPr>
  <dimension ref="A1:P131"/>
  <sheetViews>
    <sheetView showGridLines="0" zoomScale="80" zoomScaleNormal="80" workbookViewId="0">
      <selection activeCell="T12" sqref="T12"/>
    </sheetView>
  </sheetViews>
  <sheetFormatPr defaultRowHeight="15" x14ac:dyDescent="0.25"/>
  <cols>
    <col min="1" max="1" width="2.140625" customWidth="1"/>
    <col min="2" max="2" width="26.85546875" customWidth="1"/>
    <col min="3" max="3" width="27.140625" customWidth="1"/>
    <col min="4" max="4" width="28.85546875" customWidth="1"/>
    <col min="5" max="5" width="29.85546875" customWidth="1"/>
    <col min="6" max="6" width="35" customWidth="1"/>
    <col min="7" max="7" width="30.85546875" customWidth="1"/>
    <col min="8" max="8" width="18.28515625" customWidth="1"/>
    <col min="9" max="9" width="16.140625" customWidth="1"/>
    <col min="10" max="10" width="27.85546875" customWidth="1"/>
    <col min="11" max="11" width="23.42578125" customWidth="1"/>
    <col min="12" max="12" width="4.7109375" customWidth="1"/>
    <col min="13" max="13" width="10.85546875" customWidth="1"/>
    <col min="14" max="14" width="12" customWidth="1"/>
    <col min="15" max="15" width="16.5703125" customWidth="1"/>
  </cols>
  <sheetData>
    <row r="1" spans="1:15" ht="6.6" customHeight="1" x14ac:dyDescent="0.25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 ht="34.9" customHeight="1" x14ac:dyDescent="0.25">
      <c r="A2" s="54"/>
      <c r="B2" s="257" t="s">
        <v>100</v>
      </c>
      <c r="C2" s="258"/>
      <c r="D2" s="258"/>
      <c r="E2" s="258"/>
      <c r="F2" s="258"/>
      <c r="G2" s="258"/>
      <c r="H2" s="258"/>
      <c r="I2" s="258"/>
      <c r="J2" s="258"/>
      <c r="K2" s="258"/>
      <c r="L2" s="55"/>
      <c r="M2" s="55"/>
      <c r="N2" s="55"/>
      <c r="O2" s="55"/>
    </row>
    <row r="3" spans="1:15" ht="33.6" customHeight="1" x14ac:dyDescent="0.25">
      <c r="A3" s="54"/>
      <c r="B3" s="69" t="s">
        <v>96</v>
      </c>
      <c r="C3" s="259"/>
      <c r="D3" s="260"/>
      <c r="E3" s="71" t="s">
        <v>101</v>
      </c>
      <c r="F3" s="261"/>
      <c r="G3" s="261"/>
      <c r="H3" s="261"/>
      <c r="I3" s="261"/>
      <c r="J3" s="261"/>
      <c r="K3" s="261"/>
      <c r="L3" s="262" t="s">
        <v>102</v>
      </c>
      <c r="M3" s="263"/>
      <c r="N3" s="263"/>
      <c r="O3" s="264"/>
    </row>
    <row r="4" spans="1:15" ht="36" customHeight="1" x14ac:dyDescent="0.25">
      <c r="A4" s="54"/>
      <c r="B4" s="70" t="s">
        <v>98</v>
      </c>
      <c r="C4" s="271"/>
      <c r="D4" s="272"/>
      <c r="E4" s="272"/>
      <c r="F4" s="272"/>
      <c r="G4" s="272"/>
      <c r="H4" s="272"/>
      <c r="I4" s="272"/>
      <c r="J4" s="272"/>
      <c r="K4" s="272"/>
      <c r="L4" s="265"/>
      <c r="M4" s="266"/>
      <c r="N4" s="266"/>
      <c r="O4" s="267"/>
    </row>
    <row r="5" spans="1:15" ht="46.9" customHeight="1" x14ac:dyDescent="0.25">
      <c r="A5" s="54"/>
      <c r="B5" s="56" t="s">
        <v>103</v>
      </c>
      <c r="C5" s="273"/>
      <c r="D5" s="274"/>
      <c r="E5" s="274"/>
      <c r="F5" s="274"/>
      <c r="G5" s="274"/>
      <c r="H5" s="274"/>
      <c r="I5" s="274"/>
      <c r="J5" s="274"/>
      <c r="K5" s="274"/>
      <c r="L5" s="265"/>
      <c r="M5" s="266"/>
      <c r="N5" s="266"/>
      <c r="O5" s="267"/>
    </row>
    <row r="6" spans="1:15" ht="26.45" customHeight="1" x14ac:dyDescent="0.25">
      <c r="A6" s="57"/>
      <c r="B6" s="275" t="s">
        <v>104</v>
      </c>
      <c r="C6" s="275"/>
      <c r="D6" s="276"/>
      <c r="E6" s="277"/>
      <c r="F6" s="277"/>
      <c r="G6" s="58"/>
      <c r="H6" s="58"/>
      <c r="I6" s="58"/>
      <c r="J6" s="58"/>
      <c r="K6" s="58"/>
      <c r="L6" s="265"/>
      <c r="M6" s="266"/>
      <c r="N6" s="266"/>
      <c r="O6" s="267"/>
    </row>
    <row r="7" spans="1:15" ht="31.15" customHeight="1" x14ac:dyDescent="0.25">
      <c r="A7" s="57"/>
      <c r="B7" s="279"/>
      <c r="C7" s="279"/>
      <c r="D7" s="278"/>
      <c r="E7" s="277"/>
      <c r="F7" s="277"/>
      <c r="G7" s="59"/>
      <c r="H7" s="59"/>
      <c r="I7" s="59"/>
      <c r="J7" s="59"/>
      <c r="K7" s="59"/>
      <c r="L7" s="265"/>
      <c r="M7" s="266"/>
      <c r="N7" s="266"/>
      <c r="O7" s="267"/>
    </row>
    <row r="8" spans="1:15" ht="31.15" customHeight="1" x14ac:dyDescent="0.25">
      <c r="A8" s="1"/>
      <c r="B8" s="60"/>
      <c r="C8" s="275" t="s">
        <v>105</v>
      </c>
      <c r="D8" s="275"/>
      <c r="E8" s="280"/>
      <c r="F8" s="280"/>
      <c r="G8" s="278"/>
      <c r="H8" s="59"/>
      <c r="I8" s="59"/>
      <c r="J8" s="59"/>
      <c r="K8" s="59"/>
      <c r="L8" s="265"/>
      <c r="M8" s="266"/>
      <c r="N8" s="266"/>
      <c r="O8" s="267"/>
    </row>
    <row r="9" spans="1:15" ht="31.15" customHeight="1" x14ac:dyDescent="0.25">
      <c r="A9" s="1"/>
      <c r="B9" s="60"/>
      <c r="C9" s="284"/>
      <c r="D9" s="285"/>
      <c r="E9" s="281"/>
      <c r="F9" s="282"/>
      <c r="G9" s="283"/>
      <c r="H9" s="59"/>
      <c r="I9" s="59"/>
      <c r="J9" s="59"/>
      <c r="K9" s="59"/>
      <c r="L9" s="265"/>
      <c r="M9" s="266"/>
      <c r="N9" s="266"/>
      <c r="O9" s="267"/>
    </row>
    <row r="10" spans="1:15" ht="31.15" customHeight="1" x14ac:dyDescent="0.25">
      <c r="A10" s="1"/>
      <c r="B10" s="61"/>
      <c r="C10" s="59"/>
      <c r="D10" s="250" t="s">
        <v>106</v>
      </c>
      <c r="E10" s="250"/>
      <c r="F10" s="286"/>
      <c r="G10" s="286"/>
      <c r="H10" s="286"/>
      <c r="I10" s="287"/>
      <c r="J10" s="59"/>
      <c r="K10" s="59"/>
      <c r="L10" s="265"/>
      <c r="M10" s="266"/>
      <c r="N10" s="266"/>
      <c r="O10" s="267"/>
    </row>
    <row r="11" spans="1:15" ht="31.15" customHeight="1" x14ac:dyDescent="0.25">
      <c r="A11" s="1"/>
      <c r="B11" s="61"/>
      <c r="C11" s="59"/>
      <c r="D11" s="254"/>
      <c r="E11" s="255"/>
      <c r="F11" s="288"/>
      <c r="G11" s="289"/>
      <c r="H11" s="289"/>
      <c r="I11" s="290"/>
      <c r="J11" s="59"/>
      <c r="K11" s="59"/>
      <c r="L11" s="265"/>
      <c r="M11" s="266"/>
      <c r="N11" s="266"/>
      <c r="O11" s="267"/>
    </row>
    <row r="12" spans="1:15" ht="31.15" customHeight="1" x14ac:dyDescent="0.25">
      <c r="A12" s="1"/>
      <c r="B12" s="61"/>
      <c r="C12" s="62"/>
      <c r="D12" s="59"/>
      <c r="E12" s="250" t="s">
        <v>107</v>
      </c>
      <c r="F12" s="250"/>
      <c r="G12" s="251"/>
      <c r="H12" s="252"/>
      <c r="I12" s="252"/>
      <c r="J12" s="252"/>
      <c r="K12" s="59"/>
      <c r="L12" s="265"/>
      <c r="M12" s="266"/>
      <c r="N12" s="266"/>
      <c r="O12" s="267"/>
    </row>
    <row r="13" spans="1:15" ht="31.15" customHeight="1" x14ac:dyDescent="0.25">
      <c r="A13" s="1"/>
      <c r="B13" s="61"/>
      <c r="C13" s="62"/>
      <c r="D13" s="59"/>
      <c r="E13" s="254"/>
      <c r="F13" s="255"/>
      <c r="G13" s="253"/>
      <c r="H13" s="252"/>
      <c r="I13" s="252"/>
      <c r="J13" s="252"/>
      <c r="K13" s="59"/>
      <c r="L13" s="265"/>
      <c r="M13" s="266"/>
      <c r="N13" s="266"/>
      <c r="O13" s="267"/>
    </row>
    <row r="14" spans="1:15" ht="31.15" customHeight="1" x14ac:dyDescent="0.25">
      <c r="A14" s="1"/>
      <c r="B14" s="61"/>
      <c r="C14" s="62"/>
      <c r="D14" s="62"/>
      <c r="E14" s="63"/>
      <c r="F14" s="250" t="s">
        <v>108</v>
      </c>
      <c r="G14" s="250"/>
      <c r="H14" s="251"/>
      <c r="I14" s="252"/>
      <c r="J14" s="252"/>
      <c r="K14" s="252"/>
      <c r="L14" s="265"/>
      <c r="M14" s="266"/>
      <c r="N14" s="266"/>
      <c r="O14" s="267"/>
    </row>
    <row r="15" spans="1:15" ht="31.15" customHeight="1" x14ac:dyDescent="0.25">
      <c r="A15" s="1"/>
      <c r="B15" s="61"/>
      <c r="C15" s="64"/>
      <c r="D15" s="64"/>
      <c r="E15" s="65"/>
      <c r="F15" s="256"/>
      <c r="G15" s="256"/>
      <c r="H15" s="251"/>
      <c r="I15" s="252"/>
      <c r="J15" s="252"/>
      <c r="K15" s="252"/>
      <c r="L15" s="265"/>
      <c r="M15" s="266"/>
      <c r="N15" s="266"/>
      <c r="O15" s="267"/>
    </row>
    <row r="16" spans="1:15" ht="15.6" customHeight="1" x14ac:dyDescent="0.25">
      <c r="A16" s="54"/>
      <c r="B16" s="243" t="s">
        <v>109</v>
      </c>
      <c r="C16" s="245"/>
      <c r="D16" s="246"/>
      <c r="E16" s="247"/>
      <c r="F16" s="247"/>
      <c r="G16" s="247"/>
      <c r="H16" s="246"/>
      <c r="I16" s="246"/>
      <c r="J16" s="246"/>
      <c r="K16" s="246"/>
      <c r="L16" s="265"/>
      <c r="M16" s="266"/>
      <c r="N16" s="266"/>
      <c r="O16" s="267"/>
    </row>
    <row r="17" spans="1:16" ht="62.45" customHeight="1" x14ac:dyDescent="0.25">
      <c r="A17" s="54"/>
      <c r="B17" s="244"/>
      <c r="C17" s="248"/>
      <c r="D17" s="249"/>
      <c r="E17" s="249"/>
      <c r="F17" s="249"/>
      <c r="G17" s="249"/>
      <c r="H17" s="249"/>
      <c r="I17" s="249"/>
      <c r="J17" s="249"/>
      <c r="K17" s="249"/>
      <c r="L17" s="268"/>
      <c r="M17" s="269"/>
      <c r="N17" s="269"/>
      <c r="O17" s="270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7.6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</sheetData>
  <mergeCells count="24">
    <mergeCell ref="A1:O1"/>
    <mergeCell ref="B2:K2"/>
    <mergeCell ref="C3:D3"/>
    <mergeCell ref="F3:K3"/>
    <mergeCell ref="L3:O17"/>
    <mergeCell ref="C4:K4"/>
    <mergeCell ref="C5:K5"/>
    <mergeCell ref="B6:C6"/>
    <mergeCell ref="D6:F7"/>
    <mergeCell ref="B7:C7"/>
    <mergeCell ref="C8:D8"/>
    <mergeCell ref="E8:G9"/>
    <mergeCell ref="C9:D9"/>
    <mergeCell ref="D10:E10"/>
    <mergeCell ref="F10:I11"/>
    <mergeCell ref="D11:E11"/>
    <mergeCell ref="B16:B17"/>
    <mergeCell ref="C16:K17"/>
    <mergeCell ref="E12:F12"/>
    <mergeCell ref="G12:J13"/>
    <mergeCell ref="E13:F13"/>
    <mergeCell ref="F14:G14"/>
    <mergeCell ref="H14:K15"/>
    <mergeCell ref="F15:G1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6F17-4925-4A40-B8F6-1DA52DBFD67A}">
  <sheetPr>
    <tabColor theme="7" tint="0.39997558519241921"/>
  </sheetPr>
  <dimension ref="A1:AA175"/>
  <sheetViews>
    <sheetView showGridLines="0" zoomScale="87" zoomScaleNormal="87" workbookViewId="0">
      <selection activeCell="U35" sqref="U35"/>
    </sheetView>
  </sheetViews>
  <sheetFormatPr defaultRowHeight="15" x14ac:dyDescent="0.25"/>
  <cols>
    <col min="1" max="1" width="2.85546875" customWidth="1"/>
    <col min="2" max="2" width="3.140625" customWidth="1"/>
    <col min="9" max="9" width="8.28515625" customWidth="1"/>
    <col min="10" max="10" width="11.140625" customWidth="1"/>
    <col min="12" max="12" width="7.140625" customWidth="1"/>
    <col min="16" max="16" width="11" customWidth="1"/>
    <col min="17" max="17" width="9.28515625" customWidth="1"/>
  </cols>
  <sheetData>
    <row r="1" spans="1:27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25">
      <c r="A2" s="1"/>
      <c r="B2" s="1"/>
      <c r="C2" s="307" t="s">
        <v>6</v>
      </c>
      <c r="D2" s="307"/>
      <c r="E2" s="307"/>
      <c r="F2" s="307"/>
      <c r="G2" s="307"/>
      <c r="H2" s="307"/>
      <c r="I2" s="307"/>
      <c r="J2" s="307"/>
      <c r="K2" s="307"/>
      <c r="L2" s="307"/>
      <c r="M2" s="72"/>
      <c r="N2" s="72"/>
      <c r="O2" s="1"/>
      <c r="P2" s="1"/>
      <c r="Q2" s="1"/>
      <c r="R2" s="1"/>
      <c r="S2" s="1"/>
    </row>
    <row r="3" spans="1:27" ht="15" customHeight="1" x14ac:dyDescent="0.25">
      <c r="A3" s="1"/>
      <c r="B3" s="1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72"/>
      <c r="N3" s="72"/>
      <c r="O3" s="300" t="s">
        <v>112</v>
      </c>
      <c r="P3" s="300"/>
      <c r="Q3" s="300"/>
      <c r="R3" s="1"/>
      <c r="S3" s="1"/>
    </row>
    <row r="4" spans="1:27" ht="15" customHeight="1" x14ac:dyDescent="0.25">
      <c r="A4" s="1"/>
      <c r="B4" s="1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72"/>
      <c r="N4" s="72"/>
      <c r="O4" s="301"/>
      <c r="P4" s="301"/>
      <c r="Q4" s="301"/>
      <c r="R4" s="1"/>
      <c r="S4" s="1"/>
    </row>
    <row r="5" spans="1:27" ht="30" customHeight="1" x14ac:dyDescent="0.25">
      <c r="A5" s="1"/>
      <c r="B5" s="1"/>
      <c r="C5" s="302" t="s">
        <v>113</v>
      </c>
      <c r="D5" s="302"/>
      <c r="E5" s="303" t="s">
        <v>114</v>
      </c>
      <c r="F5" s="304"/>
      <c r="G5" s="302" t="s">
        <v>115</v>
      </c>
      <c r="H5" s="302"/>
      <c r="I5" s="302"/>
      <c r="J5" s="73" t="s">
        <v>116</v>
      </c>
      <c r="K5" s="305" t="s">
        <v>117</v>
      </c>
      <c r="L5" s="305"/>
      <c r="M5" s="1"/>
      <c r="N5" s="306" t="s">
        <v>118</v>
      </c>
      <c r="O5" s="306"/>
      <c r="P5" s="306"/>
      <c r="Q5" s="306"/>
      <c r="R5" s="306"/>
      <c r="S5" s="1"/>
    </row>
    <row r="6" spans="1:27" x14ac:dyDescent="0.25">
      <c r="A6" s="1"/>
      <c r="B6" s="74">
        <v>1</v>
      </c>
      <c r="C6" s="291" t="s">
        <v>119</v>
      </c>
      <c r="D6" s="292"/>
      <c r="E6" s="293">
        <v>10</v>
      </c>
      <c r="F6" s="293"/>
      <c r="G6" s="293">
        <f>IF(E6="","",E6)</f>
        <v>10</v>
      </c>
      <c r="H6" s="293"/>
      <c r="I6" s="293"/>
      <c r="J6" s="76">
        <f>IF(E6="","",E6/G16)</f>
        <v>0.26315789473684209</v>
      </c>
      <c r="K6" s="294">
        <f>IF(J6="","",J6)</f>
        <v>0.26315789473684209</v>
      </c>
      <c r="L6" s="294"/>
      <c r="M6" s="1"/>
      <c r="N6" s="306"/>
      <c r="O6" s="306"/>
      <c r="P6" s="306"/>
      <c r="Q6" s="306"/>
      <c r="R6" s="306"/>
      <c r="S6" s="1"/>
    </row>
    <row r="7" spans="1:27" x14ac:dyDescent="0.25">
      <c r="A7" s="1"/>
      <c r="B7" s="74">
        <v>2</v>
      </c>
      <c r="C7" s="291" t="s">
        <v>120</v>
      </c>
      <c r="D7" s="292"/>
      <c r="E7" s="293">
        <v>8</v>
      </c>
      <c r="F7" s="293"/>
      <c r="G7" s="293">
        <f>IF(E7="","",G6+E7)</f>
        <v>18</v>
      </c>
      <c r="H7" s="293"/>
      <c r="I7" s="293"/>
      <c r="J7" s="76">
        <f>IF(E7="","",E7/G16)</f>
        <v>0.21052631578947367</v>
      </c>
      <c r="K7" s="294">
        <f>IF(J7="","",K6+J7)</f>
        <v>0.47368421052631576</v>
      </c>
      <c r="L7" s="294"/>
      <c r="M7" s="1"/>
      <c r="N7" s="306"/>
      <c r="O7" s="306"/>
      <c r="P7" s="306"/>
      <c r="Q7" s="306"/>
      <c r="R7" s="306"/>
      <c r="S7" s="1"/>
    </row>
    <row r="8" spans="1:27" x14ac:dyDescent="0.25">
      <c r="A8" s="1"/>
      <c r="B8" s="74">
        <v>3</v>
      </c>
      <c r="C8" s="291" t="s">
        <v>121</v>
      </c>
      <c r="D8" s="292"/>
      <c r="E8" s="293">
        <v>5</v>
      </c>
      <c r="F8" s="293"/>
      <c r="G8" s="293">
        <f t="shared" ref="G8:G15" si="0">IF(E8="","",G7+E8)</f>
        <v>23</v>
      </c>
      <c r="H8" s="293"/>
      <c r="I8" s="293"/>
      <c r="J8" s="76">
        <f>IF(E8="","",E8/G16)</f>
        <v>0.13157894736842105</v>
      </c>
      <c r="K8" s="294">
        <f t="shared" ref="K8:K15" si="1">IF(J8="","",K7+J8)</f>
        <v>0.60526315789473684</v>
      </c>
      <c r="L8" s="294"/>
      <c r="M8" s="1"/>
      <c r="N8" s="306"/>
      <c r="O8" s="306"/>
      <c r="P8" s="306"/>
      <c r="Q8" s="306"/>
      <c r="R8" s="306"/>
      <c r="S8" s="1"/>
    </row>
    <row r="9" spans="1:27" x14ac:dyDescent="0.25">
      <c r="A9" s="1"/>
      <c r="B9" s="74">
        <v>4</v>
      </c>
      <c r="C9" s="291" t="s">
        <v>122</v>
      </c>
      <c r="D9" s="292"/>
      <c r="E9" s="293">
        <v>3</v>
      </c>
      <c r="F9" s="293"/>
      <c r="G9" s="293">
        <f t="shared" si="0"/>
        <v>26</v>
      </c>
      <c r="H9" s="293"/>
      <c r="I9" s="293"/>
      <c r="J9" s="76">
        <f>IF(E9="","",E9/G16)</f>
        <v>7.8947368421052627E-2</v>
      </c>
      <c r="K9" s="294">
        <f t="shared" si="1"/>
        <v>0.68421052631578949</v>
      </c>
      <c r="L9" s="294"/>
      <c r="M9" s="1"/>
      <c r="N9" s="306"/>
      <c r="O9" s="306"/>
      <c r="P9" s="306"/>
      <c r="Q9" s="306"/>
      <c r="R9" s="306"/>
      <c r="S9" s="1"/>
    </row>
    <row r="10" spans="1:27" x14ac:dyDescent="0.25">
      <c r="A10" s="1"/>
      <c r="B10" s="74">
        <v>5</v>
      </c>
      <c r="C10" s="291" t="s">
        <v>123</v>
      </c>
      <c r="D10" s="292"/>
      <c r="E10" s="293">
        <v>2</v>
      </c>
      <c r="F10" s="293"/>
      <c r="G10" s="293">
        <f t="shared" si="0"/>
        <v>28</v>
      </c>
      <c r="H10" s="293"/>
      <c r="I10" s="293"/>
      <c r="J10" s="76">
        <f>IF(E10="","",E10/G16)</f>
        <v>5.2631578947368418E-2</v>
      </c>
      <c r="K10" s="294">
        <f t="shared" si="1"/>
        <v>0.73684210526315796</v>
      </c>
      <c r="L10" s="294"/>
      <c r="M10" s="1"/>
      <c r="N10" s="1"/>
      <c r="O10" s="1"/>
      <c r="P10" s="1"/>
      <c r="Q10" s="1"/>
      <c r="R10" s="1"/>
      <c r="S10" s="1"/>
    </row>
    <row r="11" spans="1:27" x14ac:dyDescent="0.25">
      <c r="A11" s="1"/>
      <c r="B11" s="74">
        <v>6</v>
      </c>
      <c r="C11" s="291" t="s">
        <v>126</v>
      </c>
      <c r="D11" s="292"/>
      <c r="E11" s="293">
        <v>2</v>
      </c>
      <c r="F11" s="293"/>
      <c r="G11" s="293">
        <f t="shared" si="0"/>
        <v>30</v>
      </c>
      <c r="H11" s="293"/>
      <c r="I11" s="293"/>
      <c r="J11" s="76">
        <f>IF(E11="","",E11/G16)</f>
        <v>5.2631578947368418E-2</v>
      </c>
      <c r="K11" s="294">
        <f t="shared" si="1"/>
        <v>0.78947368421052633</v>
      </c>
      <c r="L11" s="294"/>
      <c r="M11" s="1"/>
      <c r="N11" s="295" t="s">
        <v>124</v>
      </c>
      <c r="O11" s="295"/>
      <c r="P11" s="295"/>
      <c r="Q11" s="295"/>
      <c r="R11" s="295"/>
      <c r="S11" s="1"/>
    </row>
    <row r="12" spans="1:27" x14ac:dyDescent="0.25">
      <c r="A12" s="1"/>
      <c r="B12" s="74">
        <v>7</v>
      </c>
      <c r="C12" s="291" t="s">
        <v>127</v>
      </c>
      <c r="D12" s="292"/>
      <c r="E12" s="293">
        <v>2</v>
      </c>
      <c r="F12" s="293"/>
      <c r="G12" s="293">
        <f t="shared" si="0"/>
        <v>32</v>
      </c>
      <c r="H12" s="293"/>
      <c r="I12" s="293"/>
      <c r="J12" s="76">
        <f>IF(E12="","",E12/G16)</f>
        <v>5.2631578947368418E-2</v>
      </c>
      <c r="K12" s="294">
        <f t="shared" si="1"/>
        <v>0.84210526315789469</v>
      </c>
      <c r="L12" s="294"/>
      <c r="M12" s="1"/>
      <c r="N12" s="295"/>
      <c r="O12" s="295"/>
      <c r="P12" s="295"/>
      <c r="Q12" s="295"/>
      <c r="R12" s="295"/>
      <c r="S12" s="1"/>
    </row>
    <row r="13" spans="1:27" x14ac:dyDescent="0.25">
      <c r="A13" s="1"/>
      <c r="B13" s="74">
        <v>8</v>
      </c>
      <c r="C13" s="291" t="s">
        <v>128</v>
      </c>
      <c r="D13" s="292"/>
      <c r="E13" s="293">
        <v>2</v>
      </c>
      <c r="F13" s="293"/>
      <c r="G13" s="293">
        <f t="shared" si="0"/>
        <v>34</v>
      </c>
      <c r="H13" s="293"/>
      <c r="I13" s="293"/>
      <c r="J13" s="76">
        <f>IF(E13="","",E13/G16)</f>
        <v>5.2631578947368418E-2</v>
      </c>
      <c r="K13" s="294">
        <f t="shared" si="1"/>
        <v>0.89473684210526305</v>
      </c>
      <c r="L13" s="294"/>
      <c r="M13" s="1"/>
      <c r="N13" s="295"/>
      <c r="O13" s="295"/>
      <c r="P13" s="295"/>
      <c r="Q13" s="295"/>
      <c r="R13" s="295"/>
      <c r="S13" s="1"/>
    </row>
    <row r="14" spans="1:27" x14ac:dyDescent="0.25">
      <c r="A14" s="1"/>
      <c r="B14" s="74">
        <v>9</v>
      </c>
      <c r="C14" s="291" t="s">
        <v>129</v>
      </c>
      <c r="D14" s="292"/>
      <c r="E14" s="293">
        <v>2</v>
      </c>
      <c r="F14" s="293"/>
      <c r="G14" s="293">
        <f t="shared" si="0"/>
        <v>36</v>
      </c>
      <c r="H14" s="293"/>
      <c r="I14" s="293"/>
      <c r="J14" s="76">
        <f>IF(E14="","",E14/G16)</f>
        <v>5.2631578947368418E-2</v>
      </c>
      <c r="K14" s="294">
        <f t="shared" si="1"/>
        <v>0.94736842105263142</v>
      </c>
      <c r="L14" s="294"/>
      <c r="M14" s="1"/>
      <c r="N14" s="295" t="s">
        <v>125</v>
      </c>
      <c r="O14" s="295"/>
      <c r="P14" s="295"/>
      <c r="Q14" s="295"/>
      <c r="R14" s="295"/>
      <c r="S14" s="1"/>
    </row>
    <row r="15" spans="1:27" x14ac:dyDescent="0.25">
      <c r="A15" s="1"/>
      <c r="B15" s="74">
        <v>10</v>
      </c>
      <c r="C15" s="291" t="s">
        <v>130</v>
      </c>
      <c r="D15" s="292"/>
      <c r="E15" s="296">
        <v>2</v>
      </c>
      <c r="F15" s="296"/>
      <c r="G15" s="293">
        <f t="shared" si="0"/>
        <v>38</v>
      </c>
      <c r="H15" s="293"/>
      <c r="I15" s="293"/>
      <c r="J15" s="76">
        <f>IF(E15="","",E15/G16)</f>
        <v>5.2631578947368418E-2</v>
      </c>
      <c r="K15" s="294">
        <f t="shared" si="1"/>
        <v>0.99999999999999978</v>
      </c>
      <c r="L15" s="294"/>
      <c r="M15" s="1"/>
      <c r="N15" s="295"/>
      <c r="O15" s="295"/>
      <c r="P15" s="295"/>
      <c r="Q15" s="295"/>
      <c r="R15" s="295"/>
      <c r="S15" s="1"/>
    </row>
    <row r="16" spans="1:27" x14ac:dyDescent="0.25">
      <c r="A16" s="1"/>
      <c r="B16" s="1"/>
      <c r="C16" s="297" t="s">
        <v>24</v>
      </c>
      <c r="D16" s="297"/>
      <c r="E16" s="297"/>
      <c r="F16" s="298"/>
      <c r="G16" s="299">
        <f>SUM(E6:F15)</f>
        <v>38</v>
      </c>
      <c r="H16" s="297"/>
      <c r="I16" s="297"/>
      <c r="J16" s="297"/>
      <c r="K16" s="297"/>
      <c r="L16" s="297"/>
      <c r="M16" s="77"/>
      <c r="N16" s="295"/>
      <c r="O16" s="295"/>
      <c r="P16" s="295"/>
      <c r="Q16" s="295"/>
      <c r="R16" s="295"/>
      <c r="S16" s="1"/>
    </row>
    <row r="17" spans="1:19" x14ac:dyDescent="0.25">
      <c r="A17" s="1"/>
      <c r="B17" s="1"/>
      <c r="C17" s="78"/>
      <c r="D17" s="78"/>
      <c r="E17" s="4"/>
      <c r="F17" s="79"/>
      <c r="G17" s="4"/>
      <c r="H17" s="4"/>
      <c r="I17" s="4"/>
      <c r="J17" s="4"/>
      <c r="K17" s="4"/>
      <c r="L17" s="4"/>
      <c r="M17" s="1"/>
      <c r="N17" s="295"/>
      <c r="O17" s="295"/>
      <c r="P17" s="295"/>
      <c r="Q17" s="295"/>
      <c r="R17" s="295"/>
      <c r="S17" s="1"/>
    </row>
    <row r="18" spans="1:19" x14ac:dyDescent="0.25">
      <c r="A18" s="1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1"/>
      <c r="N18" s="295"/>
      <c r="O18" s="295"/>
      <c r="P18" s="295"/>
      <c r="Q18" s="295"/>
      <c r="R18" s="295"/>
      <c r="S18" s="1"/>
    </row>
    <row r="19" spans="1:19" x14ac:dyDescent="0.25">
      <c r="A19" s="1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1"/>
      <c r="N19" s="295"/>
      <c r="O19" s="295"/>
      <c r="P19" s="295"/>
      <c r="Q19" s="295"/>
      <c r="R19" s="295"/>
      <c r="S19" s="1"/>
    </row>
    <row r="20" spans="1:19" x14ac:dyDescent="0.25">
      <c r="A20" s="1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1"/>
      <c r="N20" s="80"/>
      <c r="O20" s="1"/>
      <c r="P20" s="1"/>
      <c r="Q20" s="1"/>
      <c r="R20" s="1"/>
      <c r="S20" s="1"/>
    </row>
    <row r="21" spans="1:19" x14ac:dyDescent="0.25">
      <c r="A21" s="1"/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1"/>
      <c r="N21" s="35"/>
      <c r="O21" s="1"/>
      <c r="P21" s="1"/>
      <c r="Q21" s="1"/>
      <c r="R21" s="1"/>
      <c r="S21" s="1"/>
    </row>
    <row r="22" spans="1:19" x14ac:dyDescent="0.2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1"/>
      <c r="N22" s="1"/>
      <c r="O22" s="1"/>
      <c r="P22" s="1"/>
      <c r="Q22" s="1"/>
      <c r="R22" s="1"/>
      <c r="S22" s="1"/>
    </row>
    <row r="23" spans="1:19" x14ac:dyDescent="0.25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1"/>
      <c r="N23" s="1"/>
      <c r="O23" s="1"/>
      <c r="P23" s="1"/>
      <c r="Q23" s="1"/>
      <c r="R23" s="1"/>
      <c r="S23" s="1"/>
    </row>
    <row r="24" spans="1:19" x14ac:dyDescent="0.25">
      <c r="A24" s="1"/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1"/>
      <c r="N24" s="1"/>
      <c r="O24" s="1"/>
      <c r="P24" s="1"/>
      <c r="Q24" s="1"/>
      <c r="R24" s="1"/>
      <c r="S24" s="1"/>
    </row>
    <row r="25" spans="1:19" x14ac:dyDescent="0.25">
      <c r="A25" s="1"/>
      <c r="B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1"/>
      <c r="N25" s="1"/>
      <c r="O25" s="1"/>
      <c r="P25" s="1"/>
      <c r="Q25" s="1"/>
      <c r="R25" s="1"/>
      <c r="S25" s="1"/>
    </row>
    <row r="26" spans="1:19" x14ac:dyDescent="0.25">
      <c r="A26" s="1"/>
      <c r="B26" s="1"/>
      <c r="C26" s="4"/>
      <c r="D26" s="4"/>
      <c r="E26" s="4"/>
      <c r="F26" s="4"/>
      <c r="G26" s="4"/>
      <c r="H26" s="4"/>
      <c r="I26" s="4"/>
      <c r="J26" s="4"/>
      <c r="K26" s="4"/>
      <c r="L26" s="4"/>
      <c r="M26" s="1"/>
      <c r="N26" s="1"/>
      <c r="O26" s="1"/>
      <c r="P26" s="1"/>
      <c r="Q26" s="1"/>
      <c r="R26" s="1"/>
      <c r="S26" s="1"/>
    </row>
    <row r="27" spans="1:19" x14ac:dyDescent="0.25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1"/>
      <c r="N27" s="1"/>
      <c r="O27" s="1"/>
      <c r="P27" s="1"/>
      <c r="Q27" s="1"/>
      <c r="R27" s="1"/>
      <c r="S27" s="1"/>
    </row>
    <row r="28" spans="1:19" x14ac:dyDescent="0.25">
      <c r="A28" s="1"/>
      <c r="B28" s="1"/>
      <c r="C28" s="4"/>
      <c r="D28" s="4"/>
      <c r="E28" s="4"/>
      <c r="F28" s="4"/>
      <c r="G28" s="4"/>
      <c r="H28" s="4"/>
      <c r="I28" s="4"/>
      <c r="J28" s="4"/>
      <c r="K28" s="4"/>
      <c r="L28" s="4"/>
      <c r="M28" s="1"/>
      <c r="N28" s="1"/>
      <c r="O28" s="1"/>
      <c r="P28" s="1"/>
      <c r="Q28" s="1"/>
      <c r="R28" s="1"/>
      <c r="S28" s="1"/>
    </row>
    <row r="29" spans="1:19" x14ac:dyDescent="0.25">
      <c r="A29" s="1"/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1"/>
      <c r="N29" s="1"/>
      <c r="O29" s="1"/>
      <c r="P29" s="1"/>
      <c r="Q29" s="1"/>
      <c r="R29" s="1"/>
      <c r="S29" s="1"/>
    </row>
    <row r="30" spans="1:19" x14ac:dyDescent="0.25">
      <c r="A30" s="1"/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9" x14ac:dyDescent="0.25">
      <c r="A31" s="1"/>
      <c r="B31" s="1"/>
    </row>
    <row r="32" spans="1:19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</sheetData>
  <mergeCells count="51">
    <mergeCell ref="O3:Q4"/>
    <mergeCell ref="C5:D5"/>
    <mergeCell ref="E5:F5"/>
    <mergeCell ref="G5:I5"/>
    <mergeCell ref="K5:L5"/>
    <mergeCell ref="N5:R9"/>
    <mergeCell ref="C6:D6"/>
    <mergeCell ref="E6:F6"/>
    <mergeCell ref="G6:I6"/>
    <mergeCell ref="C8:D8"/>
    <mergeCell ref="E8:F8"/>
    <mergeCell ref="G8:I8"/>
    <mergeCell ref="K8:L8"/>
    <mergeCell ref="C2:L4"/>
    <mergeCell ref="K6:L6"/>
    <mergeCell ref="C7:D7"/>
    <mergeCell ref="E7:F7"/>
    <mergeCell ref="G7:I7"/>
    <mergeCell ref="K7:L7"/>
    <mergeCell ref="C9:D9"/>
    <mergeCell ref="E9:F9"/>
    <mergeCell ref="G9:I9"/>
    <mergeCell ref="K9:L9"/>
    <mergeCell ref="C10:D10"/>
    <mergeCell ref="E10:F10"/>
    <mergeCell ref="G10:I10"/>
    <mergeCell ref="K10:L10"/>
    <mergeCell ref="C11:D11"/>
    <mergeCell ref="E11:F11"/>
    <mergeCell ref="G11:I11"/>
    <mergeCell ref="K11:L11"/>
    <mergeCell ref="N11:R13"/>
    <mergeCell ref="C12:D12"/>
    <mergeCell ref="E12:F12"/>
    <mergeCell ref="G12:I12"/>
    <mergeCell ref="K12:L12"/>
    <mergeCell ref="C13:D13"/>
    <mergeCell ref="E13:F13"/>
    <mergeCell ref="G13:I13"/>
    <mergeCell ref="K13:L13"/>
    <mergeCell ref="C14:D14"/>
    <mergeCell ref="E14:F14"/>
    <mergeCell ref="G14:I14"/>
    <mergeCell ref="K14:L14"/>
    <mergeCell ref="N14:R19"/>
    <mergeCell ref="C15:D15"/>
    <mergeCell ref="E15:F15"/>
    <mergeCell ref="G15:I15"/>
    <mergeCell ref="K15:L15"/>
    <mergeCell ref="C16:F16"/>
    <mergeCell ref="G16:L16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A9F75-DA75-45B4-A6A1-19B4871D115B}">
  <sheetPr>
    <tabColor rgb="FFFFFF00"/>
  </sheetPr>
  <dimension ref="A1:AF94"/>
  <sheetViews>
    <sheetView workbookViewId="0">
      <selection activeCell="C10" sqref="C10"/>
    </sheetView>
  </sheetViews>
  <sheetFormatPr defaultRowHeight="15" x14ac:dyDescent="0.25"/>
  <cols>
    <col min="2" max="2" width="48.140625" customWidth="1"/>
    <col min="3" max="3" width="19" customWidth="1"/>
    <col min="4" max="4" width="5.7109375" customWidth="1"/>
    <col min="5" max="5" width="28" customWidth="1"/>
    <col min="6" max="6" width="7.85546875" customWidth="1"/>
    <col min="7" max="7" width="27.28515625" customWidth="1"/>
    <col min="8" max="8" width="6.85546875" customWidth="1"/>
    <col min="9" max="9" width="11.85546875" customWidth="1"/>
    <col min="10" max="10" width="5.28515625" customWidth="1"/>
    <col min="11" max="11" width="6" customWidth="1"/>
    <col min="12" max="12" width="34.5703125" customWidth="1"/>
    <col min="13" max="13" width="5.28515625" customWidth="1"/>
    <col min="15" max="15" width="3.85546875" customWidth="1"/>
    <col min="16" max="16" width="22.140625" customWidth="1"/>
  </cols>
  <sheetData>
    <row r="1" spans="1:32" x14ac:dyDescent="0.25">
      <c r="A1" s="218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3"/>
      <c r="AF1" s="83"/>
    </row>
    <row r="2" spans="1:32" ht="23.25" x14ac:dyDescent="0.25">
      <c r="A2" s="218"/>
      <c r="B2" s="196" t="s">
        <v>49</v>
      </c>
      <c r="C2" s="196"/>
      <c r="D2" s="196"/>
      <c r="E2" s="196"/>
      <c r="F2" s="196"/>
      <c r="G2" s="196"/>
      <c r="H2" s="196"/>
      <c r="I2" s="196"/>
      <c r="J2" s="1"/>
      <c r="K2" s="313" t="s">
        <v>50</v>
      </c>
      <c r="L2" s="31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2" ht="31.5" x14ac:dyDescent="0.25">
      <c r="A3" s="218"/>
      <c r="B3" s="42" t="s">
        <v>51</v>
      </c>
      <c r="C3" s="197" t="s">
        <v>52</v>
      </c>
      <c r="D3" s="198"/>
      <c r="E3" s="197" t="s">
        <v>53</v>
      </c>
      <c r="F3" s="198"/>
      <c r="G3" s="197" t="s">
        <v>54</v>
      </c>
      <c r="H3" s="198"/>
      <c r="I3" s="43" t="s">
        <v>55</v>
      </c>
      <c r="J3" s="1"/>
      <c r="K3" s="314"/>
      <c r="L3" s="31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2" ht="15.75" x14ac:dyDescent="0.25">
      <c r="A4" s="218"/>
      <c r="B4" s="81" t="s">
        <v>131</v>
      </c>
      <c r="C4" s="41" t="s">
        <v>58</v>
      </c>
      <c r="D4" s="41">
        <f>VLOOKUP(C4,L5:M9,2,0)</f>
        <v>3</v>
      </c>
      <c r="E4" s="41" t="s">
        <v>62</v>
      </c>
      <c r="F4" s="41">
        <f>VLOOKUP(E4,L12:M16,2,0)</f>
        <v>2</v>
      </c>
      <c r="G4" s="41" t="s">
        <v>69</v>
      </c>
      <c r="H4" s="51">
        <f>VLOOKUP(G4,L19:M23,2,0)</f>
        <v>4</v>
      </c>
      <c r="I4" s="41">
        <f>D4*F4*H4</f>
        <v>24</v>
      </c>
      <c r="J4" s="1"/>
      <c r="K4" s="212" t="s">
        <v>52</v>
      </c>
      <c r="L4" s="213"/>
      <c r="M4" s="3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2" x14ac:dyDescent="0.25">
      <c r="A5" s="218"/>
      <c r="B5" s="81" t="s">
        <v>132</v>
      </c>
      <c r="C5" s="41" t="s">
        <v>57</v>
      </c>
      <c r="D5" s="41">
        <f>VLOOKUP(C5,L5:M9,2,0)</f>
        <v>2</v>
      </c>
      <c r="E5" s="41" t="s">
        <v>62</v>
      </c>
      <c r="F5" s="41">
        <f>VLOOKUP(E5,L12:M16,2,0)</f>
        <v>2</v>
      </c>
      <c r="G5" s="41" t="s">
        <v>67</v>
      </c>
      <c r="H5" s="51">
        <f>VLOOKUP(G5,L19:M23,2,0)</f>
        <v>2</v>
      </c>
      <c r="I5" s="41">
        <f t="shared" ref="I5:I26" si="0">D5*F5*H5</f>
        <v>8</v>
      </c>
      <c r="J5" s="1"/>
      <c r="K5" s="44">
        <v>1</v>
      </c>
      <c r="L5" s="48" t="s">
        <v>56</v>
      </c>
      <c r="M5" s="50">
        <v>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2" x14ac:dyDescent="0.25">
      <c r="A6" s="218"/>
      <c r="B6" s="81" t="s">
        <v>133</v>
      </c>
      <c r="C6" s="41" t="s">
        <v>56</v>
      </c>
      <c r="D6" s="41">
        <f>VLOOKUP(C6,L5:M9,2,0)</f>
        <v>1</v>
      </c>
      <c r="E6" s="41" t="s">
        <v>62</v>
      </c>
      <c r="F6" s="41">
        <f>VLOOKUP(E6,L12:M16,2,0)</f>
        <v>2</v>
      </c>
      <c r="G6" s="41" t="s">
        <v>69</v>
      </c>
      <c r="H6" s="51">
        <f>VLOOKUP(G6,L19:M23,2,0)</f>
        <v>4</v>
      </c>
      <c r="I6" s="41">
        <f t="shared" si="0"/>
        <v>8</v>
      </c>
      <c r="J6" s="1"/>
      <c r="K6" s="45">
        <v>2</v>
      </c>
      <c r="L6" s="49" t="s">
        <v>57</v>
      </c>
      <c r="M6" s="50">
        <v>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2" x14ac:dyDescent="0.25">
      <c r="A7" s="218"/>
      <c r="B7" s="81" t="s">
        <v>134</v>
      </c>
      <c r="C7" s="41" t="s">
        <v>60</v>
      </c>
      <c r="D7" s="41">
        <f>VLOOKUP(C7,L5:M9,2,0)</f>
        <v>5</v>
      </c>
      <c r="E7" s="41" t="s">
        <v>62</v>
      </c>
      <c r="F7" s="41">
        <f>VLOOKUP(E7,L12:M16,2,0)</f>
        <v>2</v>
      </c>
      <c r="G7" s="41" t="s">
        <v>69</v>
      </c>
      <c r="H7" s="51">
        <f>VLOOKUP(G7,L19:M23,2,0)</f>
        <v>4</v>
      </c>
      <c r="I7" s="41">
        <f t="shared" si="0"/>
        <v>40</v>
      </c>
      <c r="J7" s="1"/>
      <c r="K7" s="45">
        <v>3</v>
      </c>
      <c r="L7" s="49" t="s">
        <v>58</v>
      </c>
      <c r="M7" s="50">
        <v>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2" x14ac:dyDescent="0.25">
      <c r="A8" s="218"/>
      <c r="B8" s="81" t="s">
        <v>135</v>
      </c>
      <c r="C8" s="41" t="s">
        <v>58</v>
      </c>
      <c r="D8" s="41">
        <f>VLOOKUP(C8,L5:M9,2,0)</f>
        <v>3</v>
      </c>
      <c r="E8" s="41" t="s">
        <v>62</v>
      </c>
      <c r="F8" s="41">
        <f>VLOOKUP(E8,L12:M16,2,0)</f>
        <v>2</v>
      </c>
      <c r="G8" s="41" t="s">
        <v>69</v>
      </c>
      <c r="H8" s="51">
        <f>VLOOKUP(G8,L19:M23,2,0)</f>
        <v>4</v>
      </c>
      <c r="I8" s="41">
        <f t="shared" si="0"/>
        <v>24</v>
      </c>
      <c r="J8" s="1"/>
      <c r="K8" s="45">
        <v>4</v>
      </c>
      <c r="L8" s="49" t="s">
        <v>59</v>
      </c>
      <c r="M8" s="50">
        <v>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2" x14ac:dyDescent="0.25">
      <c r="A9" s="218"/>
      <c r="B9" s="81"/>
      <c r="C9" s="41"/>
      <c r="D9" s="41" t="e">
        <f>VLOOKUP(C9,L5:M9,2,0)</f>
        <v>#N/A</v>
      </c>
      <c r="E9" s="41"/>
      <c r="F9" s="41" t="e">
        <f>VLOOKUP(E9,L12:M16,2,0)</f>
        <v>#N/A</v>
      </c>
      <c r="G9" s="41"/>
      <c r="H9" s="51" t="e">
        <f>VLOOKUP(G9,L19:M23,2,0)</f>
        <v>#N/A</v>
      </c>
      <c r="I9" s="41" t="e">
        <f t="shared" si="0"/>
        <v>#N/A</v>
      </c>
      <c r="J9" s="1"/>
      <c r="K9" s="45">
        <v>5</v>
      </c>
      <c r="L9" s="49" t="s">
        <v>60</v>
      </c>
      <c r="M9" s="50">
        <v>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2" x14ac:dyDescent="0.25">
      <c r="A10" s="218"/>
      <c r="B10" s="81"/>
      <c r="C10" s="41" t="s">
        <v>60</v>
      </c>
      <c r="D10" s="41">
        <f>VLOOKUP(C10,L5:M9,2,0)</f>
        <v>5</v>
      </c>
      <c r="E10" s="41" t="s">
        <v>63</v>
      </c>
      <c r="F10" s="41">
        <f>VLOOKUP(E10,L12:M16,2,0)</f>
        <v>3</v>
      </c>
      <c r="G10" s="41" t="s">
        <v>67</v>
      </c>
      <c r="H10" s="51">
        <f>VLOOKUP(G10,L19:M23,2,0)</f>
        <v>2</v>
      </c>
      <c r="I10" s="41">
        <f t="shared" si="0"/>
        <v>30</v>
      </c>
      <c r="J10" s="1"/>
      <c r="K10" s="84"/>
      <c r="L10" s="8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2" ht="15.75" x14ac:dyDescent="0.25">
      <c r="A11" s="218"/>
      <c r="B11" s="81"/>
      <c r="C11" s="41"/>
      <c r="D11" s="41" t="e">
        <f>VLOOKUP(C11,L5:M9,2,0)</f>
        <v>#N/A</v>
      </c>
      <c r="E11" s="41"/>
      <c r="F11" s="41" t="e">
        <f>VLOOKUP(E11,L12:M16,2,0)</f>
        <v>#N/A</v>
      </c>
      <c r="G11" s="41"/>
      <c r="H11" s="51" t="e">
        <f>VLOOKUP(G11,L19:M23,2,0)</f>
        <v>#N/A</v>
      </c>
      <c r="I11" s="41" t="e">
        <f t="shared" si="0"/>
        <v>#N/A</v>
      </c>
      <c r="J11" s="1"/>
      <c r="K11" s="212" t="s">
        <v>53</v>
      </c>
      <c r="L11" s="2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2" x14ac:dyDescent="0.25">
      <c r="A12" s="218"/>
      <c r="B12" s="81"/>
      <c r="C12" s="41"/>
      <c r="D12" s="41" t="e">
        <f>VLOOKUP(C12,L5:M9,2,0)</f>
        <v>#N/A</v>
      </c>
      <c r="E12" s="41"/>
      <c r="F12" s="41" t="e">
        <f>VLOOKUP(E12,L12:M16,2,0)</f>
        <v>#N/A</v>
      </c>
      <c r="G12" s="41"/>
      <c r="H12" s="51" t="e">
        <f>VLOOKUP(G12,L19:M23,2,0)</f>
        <v>#N/A</v>
      </c>
      <c r="I12" s="41" t="e">
        <f t="shared" si="0"/>
        <v>#N/A</v>
      </c>
      <c r="J12" s="1"/>
      <c r="K12" s="45">
        <v>1</v>
      </c>
      <c r="L12" s="49" t="s">
        <v>61</v>
      </c>
      <c r="M12" s="50">
        <v>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2" x14ac:dyDescent="0.25">
      <c r="A13" s="218"/>
      <c r="B13" s="81"/>
      <c r="C13" s="41"/>
      <c r="D13" s="41" t="e">
        <f>VLOOKUP(C13,L5:M9,2,0)</f>
        <v>#N/A</v>
      </c>
      <c r="E13" s="41"/>
      <c r="F13" s="41" t="e">
        <f>VLOOKUP(E13,L12:M16,2,0)</f>
        <v>#N/A</v>
      </c>
      <c r="G13" s="41"/>
      <c r="H13" s="51" t="e">
        <f>VLOOKUP(G13,L19:M23,2,0)</f>
        <v>#N/A</v>
      </c>
      <c r="I13" s="41" t="e">
        <f t="shared" si="0"/>
        <v>#N/A</v>
      </c>
      <c r="J13" s="1"/>
      <c r="K13" s="45">
        <v>2</v>
      </c>
      <c r="L13" s="49" t="s">
        <v>62</v>
      </c>
      <c r="M13" s="50">
        <v>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2" x14ac:dyDescent="0.25">
      <c r="A14" s="218"/>
      <c r="B14" s="81"/>
      <c r="C14" s="41"/>
      <c r="D14" s="41" t="e">
        <f>VLOOKUP(C14,L5:M9,2,0)</f>
        <v>#N/A</v>
      </c>
      <c r="E14" s="41"/>
      <c r="F14" s="41" t="e">
        <f>VLOOKUP(E14,L12:M16,2,0)</f>
        <v>#N/A</v>
      </c>
      <c r="G14" s="41"/>
      <c r="H14" s="51" t="e">
        <f>VLOOKUP(G14,L19:M23,2,0)</f>
        <v>#N/A</v>
      </c>
      <c r="I14" s="41" t="e">
        <f t="shared" si="0"/>
        <v>#N/A</v>
      </c>
      <c r="J14" s="1"/>
      <c r="K14" s="45">
        <v>3</v>
      </c>
      <c r="L14" s="49" t="s">
        <v>63</v>
      </c>
      <c r="M14" s="50">
        <v>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2" x14ac:dyDescent="0.25">
      <c r="A15" s="218"/>
      <c r="B15" s="81"/>
      <c r="C15" s="41"/>
      <c r="D15" s="41" t="e">
        <f>VLOOKUP(C15,L5:M9,2,0)</f>
        <v>#N/A</v>
      </c>
      <c r="E15" s="41"/>
      <c r="F15" s="41" t="e">
        <f>VLOOKUP(E15,L12:M16,2,0)</f>
        <v>#N/A</v>
      </c>
      <c r="G15" s="41"/>
      <c r="H15" s="51" t="e">
        <f>VLOOKUP(G15,L19:M23,2,0)</f>
        <v>#N/A</v>
      </c>
      <c r="I15" s="41" t="e">
        <f t="shared" si="0"/>
        <v>#N/A</v>
      </c>
      <c r="J15" s="1"/>
      <c r="K15" s="45">
        <v>4</v>
      </c>
      <c r="L15" s="49" t="s">
        <v>64</v>
      </c>
      <c r="M15" s="50">
        <v>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2" x14ac:dyDescent="0.25">
      <c r="A16" s="218"/>
      <c r="B16" s="81"/>
      <c r="C16" s="41"/>
      <c r="D16" s="41" t="e">
        <f>VLOOKUP(C16,L5:M9,2,0)</f>
        <v>#N/A</v>
      </c>
      <c r="E16" s="41"/>
      <c r="F16" s="41" t="e">
        <f>VLOOKUP(E16,L12:M16,2,0)</f>
        <v>#N/A</v>
      </c>
      <c r="G16" s="41"/>
      <c r="H16" s="51" t="e">
        <f>VLOOKUP(G16,L19:M23,2,0)</f>
        <v>#N/A</v>
      </c>
      <c r="I16" s="41" t="e">
        <f t="shared" si="0"/>
        <v>#N/A</v>
      </c>
      <c r="J16" s="1"/>
      <c r="K16" s="45">
        <v>5</v>
      </c>
      <c r="L16" s="49" t="s">
        <v>65</v>
      </c>
      <c r="M16" s="50">
        <v>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218"/>
      <c r="B17" s="81"/>
      <c r="C17" s="41"/>
      <c r="D17" s="41" t="e">
        <f>VLOOKUP(C17,L5:M9,2,0)</f>
        <v>#N/A</v>
      </c>
      <c r="E17" s="41"/>
      <c r="F17" s="41" t="e">
        <f>VLOOKUP(E17,L12:M16,2,0)</f>
        <v>#N/A</v>
      </c>
      <c r="G17" s="41"/>
      <c r="H17" s="51" t="e">
        <f>VLOOKUP(G17,L19:M23,2,0)</f>
        <v>#N/A</v>
      </c>
      <c r="I17" s="41" t="e">
        <f t="shared" si="0"/>
        <v>#N/A</v>
      </c>
      <c r="J17" s="1"/>
      <c r="K17" s="84"/>
      <c r="L17" s="8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218"/>
      <c r="B18" s="81"/>
      <c r="C18" s="41"/>
      <c r="D18" s="41" t="e">
        <f>VLOOKUP(C18,L5:M9,2,0)</f>
        <v>#N/A</v>
      </c>
      <c r="E18" s="41"/>
      <c r="F18" s="41" t="e">
        <f>VLOOKUP(E18,L12:M16,2,0)</f>
        <v>#N/A</v>
      </c>
      <c r="G18" s="41"/>
      <c r="H18" s="51" t="e">
        <f>VLOOKUP(G18,L19:M23,2,0)</f>
        <v>#N/A</v>
      </c>
      <c r="I18" s="41" t="e">
        <f t="shared" si="0"/>
        <v>#N/A</v>
      </c>
      <c r="J18" s="1"/>
      <c r="K18" s="212" t="s">
        <v>54</v>
      </c>
      <c r="L18" s="2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218"/>
      <c r="B19" s="81"/>
      <c r="C19" s="41"/>
      <c r="D19" s="41" t="e">
        <f>VLOOKUP(C19,L5:M9,2,0)</f>
        <v>#N/A</v>
      </c>
      <c r="E19" s="41"/>
      <c r="F19" s="41" t="e">
        <f>VLOOKUP(E19,L12:M16,2,0)</f>
        <v>#N/A</v>
      </c>
      <c r="G19" s="41"/>
      <c r="H19" s="51" t="e">
        <f>VLOOKUP(G19,L19:M23,2,0)</f>
        <v>#N/A</v>
      </c>
      <c r="I19" s="41" t="e">
        <f t="shared" si="0"/>
        <v>#N/A</v>
      </c>
      <c r="J19" s="1"/>
      <c r="K19" s="45">
        <v>1</v>
      </c>
      <c r="L19" s="49" t="s">
        <v>66</v>
      </c>
      <c r="M19" s="50"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218"/>
      <c r="B20" s="81"/>
      <c r="C20" s="41"/>
      <c r="D20" s="41" t="e">
        <f>VLOOKUP(C20,L5:M9,2,0)</f>
        <v>#N/A</v>
      </c>
      <c r="E20" s="41"/>
      <c r="F20" s="41" t="e">
        <f>VLOOKUP(E20,L12:M16,2,0)</f>
        <v>#N/A</v>
      </c>
      <c r="G20" s="41"/>
      <c r="H20" s="51" t="e">
        <f>VLOOKUP(G20,L19:M23,2,0)</f>
        <v>#N/A</v>
      </c>
      <c r="I20" s="41" t="e">
        <f t="shared" si="0"/>
        <v>#N/A</v>
      </c>
      <c r="J20" s="1"/>
      <c r="K20" s="45">
        <v>2</v>
      </c>
      <c r="L20" s="49" t="s">
        <v>67</v>
      </c>
      <c r="M20" s="50">
        <v>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218"/>
      <c r="B21" s="81"/>
      <c r="C21" s="41"/>
      <c r="D21" s="41" t="e">
        <f>VLOOKUP(C21,L5:M9,2,0)</f>
        <v>#N/A</v>
      </c>
      <c r="E21" s="41"/>
      <c r="F21" s="41" t="e">
        <f>VLOOKUP(E21,L12:M16,2,0)</f>
        <v>#N/A</v>
      </c>
      <c r="G21" s="41"/>
      <c r="H21" s="51" t="e">
        <f>VLOOKUP(G21,L19:M23,2,0)</f>
        <v>#N/A</v>
      </c>
      <c r="I21" s="41" t="e">
        <f t="shared" si="0"/>
        <v>#N/A</v>
      </c>
      <c r="J21" s="1"/>
      <c r="K21" s="45">
        <v>3</v>
      </c>
      <c r="L21" s="49" t="s">
        <v>68</v>
      </c>
      <c r="M21" s="50">
        <v>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218"/>
      <c r="B22" s="81"/>
      <c r="C22" s="41"/>
      <c r="D22" s="41" t="e">
        <f>VLOOKUP(C22,L5:M9,2,0)</f>
        <v>#N/A</v>
      </c>
      <c r="E22" s="41"/>
      <c r="F22" s="41" t="e">
        <f>VLOOKUP(E22,L12:M16,2,0)</f>
        <v>#N/A</v>
      </c>
      <c r="G22" s="41"/>
      <c r="H22" s="51" t="e">
        <f>VLOOKUP(G22,L19:M23,2,0)</f>
        <v>#N/A</v>
      </c>
      <c r="I22" s="41" t="e">
        <f t="shared" si="0"/>
        <v>#N/A</v>
      </c>
      <c r="J22" s="1"/>
      <c r="K22" s="45">
        <v>4</v>
      </c>
      <c r="L22" s="49" t="s">
        <v>69</v>
      </c>
      <c r="M22" s="50">
        <v>4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218"/>
      <c r="B23" s="81"/>
      <c r="C23" s="41"/>
      <c r="D23" s="41" t="e">
        <f>VLOOKUP(C23,L5:M9,2,0)</f>
        <v>#N/A</v>
      </c>
      <c r="E23" s="41"/>
      <c r="F23" s="41" t="e">
        <f>VLOOKUP(E23,L12:M16,2,0)</f>
        <v>#N/A</v>
      </c>
      <c r="G23" s="41"/>
      <c r="H23" s="51" t="e">
        <f>VLOOKUP(G23,L19:M23,2,0)</f>
        <v>#N/A</v>
      </c>
      <c r="I23" s="41" t="e">
        <f t="shared" si="0"/>
        <v>#N/A</v>
      </c>
      <c r="J23" s="1"/>
      <c r="K23" s="45">
        <v>5</v>
      </c>
      <c r="L23" s="49" t="s">
        <v>70</v>
      </c>
      <c r="M23" s="50">
        <v>5</v>
      </c>
      <c r="N23" s="1"/>
      <c r="O23" s="1"/>
      <c r="P23" s="1"/>
      <c r="Q23" s="5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218"/>
      <c r="B24" s="81"/>
      <c r="C24" s="41"/>
      <c r="D24" s="41" t="e">
        <f>VLOOKUP(C24,L5:M9,2,0)</f>
        <v>#N/A</v>
      </c>
      <c r="E24" s="41"/>
      <c r="F24" s="41" t="e">
        <f>VLOOKUP(E24,L12:M16,2,0)</f>
        <v>#N/A</v>
      </c>
      <c r="G24" s="41"/>
      <c r="H24" s="51" t="e">
        <f>VLOOKUP(G24,L19:M23,2,0)</f>
        <v>#N/A</v>
      </c>
      <c r="I24" s="41" t="e">
        <f t="shared" si="0"/>
        <v>#N/A</v>
      </c>
      <c r="J24" s="1"/>
      <c r="K24" s="1"/>
      <c r="L24" s="1"/>
      <c r="M24" s="1"/>
      <c r="N24" s="1"/>
      <c r="O24" s="1"/>
      <c r="P24" s="1"/>
      <c r="Q24" s="5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218"/>
      <c r="B25" s="81"/>
      <c r="C25" s="41"/>
      <c r="D25" s="41" t="e">
        <f>VLOOKUP(C25,L5:M9,2,0)</f>
        <v>#N/A</v>
      </c>
      <c r="E25" s="41"/>
      <c r="F25" s="41" t="e">
        <f>VLOOKUP(E25,L12:M16,2,0)</f>
        <v>#N/A</v>
      </c>
      <c r="G25" s="41"/>
      <c r="H25" s="51" t="e">
        <f>VLOOKUP(G25,L19:M23,2,0)</f>
        <v>#N/A</v>
      </c>
      <c r="I25" s="41" t="e">
        <f t="shared" si="0"/>
        <v>#N/A</v>
      </c>
      <c r="J25" s="1"/>
      <c r="K25" s="315" t="s">
        <v>136</v>
      </c>
      <c r="L25" s="315"/>
      <c r="M25" s="315"/>
      <c r="N25" s="45">
        <v>1</v>
      </c>
      <c r="O25" s="85"/>
      <c r="P25" s="86" t="s">
        <v>137</v>
      </c>
      <c r="Q25" s="8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" customHeight="1" x14ac:dyDescent="0.25">
      <c r="A26" s="218"/>
      <c r="B26" s="88"/>
      <c r="C26" s="41"/>
      <c r="D26" s="89" t="e">
        <f>VLOOKUP(C26,L5:M9,2,0)</f>
        <v>#N/A</v>
      </c>
      <c r="E26" s="41"/>
      <c r="F26" s="89" t="e">
        <f>VLOOKUP(E26,L12:M16,2,0)</f>
        <v>#N/A</v>
      </c>
      <c r="G26" s="41"/>
      <c r="H26" s="90" t="e">
        <f>VLOOKUP(G26,L19:M23,2,0)</f>
        <v>#N/A</v>
      </c>
      <c r="I26" s="89" t="e">
        <f t="shared" si="0"/>
        <v>#N/A</v>
      </c>
      <c r="J26" s="1"/>
      <c r="K26" s="315"/>
      <c r="L26" s="315"/>
      <c r="M26" s="315"/>
      <c r="N26" s="45">
        <v>2</v>
      </c>
      <c r="O26" s="85"/>
      <c r="P26" s="308" t="s">
        <v>138</v>
      </c>
      <c r="Q26" s="8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0.25" customHeight="1" x14ac:dyDescent="0.25">
      <c r="A27" s="218"/>
      <c r="B27" s="71" t="s">
        <v>96</v>
      </c>
      <c r="C27" s="311"/>
      <c r="D27" s="311"/>
      <c r="E27" s="311"/>
      <c r="F27" s="311"/>
      <c r="G27" s="311"/>
      <c r="H27" s="311"/>
      <c r="I27" s="311"/>
      <c r="J27" s="91"/>
      <c r="K27" s="295" t="s">
        <v>139</v>
      </c>
      <c r="L27" s="295"/>
      <c r="M27" s="295"/>
      <c r="N27" s="45">
        <v>3</v>
      </c>
      <c r="O27" s="85"/>
      <c r="P27" s="309"/>
      <c r="Q27" s="87"/>
      <c r="R27" s="91"/>
      <c r="S27" s="91"/>
      <c r="T27" s="91"/>
      <c r="U27" s="91"/>
      <c r="V27" s="91"/>
      <c r="W27" s="91"/>
      <c r="X27" s="91"/>
      <c r="Y27" s="91"/>
      <c r="Z27" s="1"/>
      <c r="AA27" s="1"/>
      <c r="AB27" s="1"/>
      <c r="AC27" s="1"/>
      <c r="AD27" s="1"/>
    </row>
    <row r="28" spans="1:30" ht="21" x14ac:dyDescent="0.25">
      <c r="A28" s="218"/>
      <c r="B28" s="71" t="s">
        <v>97</v>
      </c>
      <c r="C28" s="311"/>
      <c r="D28" s="311"/>
      <c r="E28" s="311"/>
      <c r="F28" s="311"/>
      <c r="G28" s="311"/>
      <c r="H28" s="311"/>
      <c r="I28" s="311"/>
      <c r="J28" s="91"/>
      <c r="K28" s="295"/>
      <c r="L28" s="295"/>
      <c r="M28" s="295"/>
      <c r="N28" s="45">
        <v>4</v>
      </c>
      <c r="O28" s="85"/>
      <c r="P28" s="309"/>
      <c r="Q28" s="87"/>
      <c r="R28" s="91"/>
      <c r="S28" s="91"/>
      <c r="T28" s="91"/>
      <c r="U28" s="91"/>
      <c r="V28" s="91"/>
      <c r="W28" s="91"/>
      <c r="X28" s="91"/>
      <c r="Y28" s="91"/>
      <c r="Z28" s="1"/>
      <c r="AA28" s="1"/>
      <c r="AB28" s="1"/>
      <c r="AC28" s="1"/>
      <c r="AD28" s="1"/>
    </row>
    <row r="29" spans="1:30" ht="21" x14ac:dyDescent="0.25">
      <c r="A29" s="218"/>
      <c r="B29" s="92" t="s">
        <v>98</v>
      </c>
      <c r="C29" s="312"/>
      <c r="D29" s="312"/>
      <c r="E29" s="312"/>
      <c r="F29" s="312"/>
      <c r="G29" s="312"/>
      <c r="H29" s="312"/>
      <c r="I29" s="312"/>
      <c r="J29" s="93"/>
      <c r="K29" s="295"/>
      <c r="L29" s="295"/>
      <c r="M29" s="295"/>
      <c r="N29" s="45">
        <v>5</v>
      </c>
      <c r="O29" s="85"/>
      <c r="P29" s="310"/>
      <c r="Q29" s="87"/>
      <c r="R29" s="93"/>
      <c r="S29" s="93"/>
      <c r="T29" s="93"/>
      <c r="U29" s="93"/>
      <c r="V29" s="93"/>
      <c r="W29" s="93"/>
      <c r="X29" s="93"/>
      <c r="Y29" s="93"/>
      <c r="Z29" s="1"/>
      <c r="AA29" s="1"/>
      <c r="AB29" s="1"/>
      <c r="AC29" s="1"/>
      <c r="AD29" s="1"/>
    </row>
    <row r="30" spans="1:30" x14ac:dyDescent="0.25">
      <c r="A30" s="21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57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21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21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21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21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21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21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21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21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21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21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21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21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21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21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21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21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21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21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21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21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21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21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21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21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21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21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21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21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21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21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21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21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21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5">
      <c r="A64" s="21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5">
      <c r="A65" s="21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5">
      <c r="A66" s="21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5">
      <c r="A67" s="21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5">
      <c r="A68" s="21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5">
      <c r="A69" s="21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5">
      <c r="A70" s="21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21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5">
      <c r="A72" s="21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5">
      <c r="A73" s="218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21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218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21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218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21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21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21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21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218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218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218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218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21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218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21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21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30" x14ac:dyDescent="0.25">
      <c r="A90" s="21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30" x14ac:dyDescent="0.25">
      <c r="A91" s="218"/>
    </row>
    <row r="92" spans="1:30" x14ac:dyDescent="0.25">
      <c r="A92" s="218"/>
    </row>
    <row r="93" spans="1:30" x14ac:dyDescent="0.25">
      <c r="A93" s="218"/>
    </row>
    <row r="94" spans="1:30" x14ac:dyDescent="0.25">
      <c r="A94" s="218"/>
    </row>
  </sheetData>
  <mergeCells count="15">
    <mergeCell ref="A1:A94"/>
    <mergeCell ref="B2:I2"/>
    <mergeCell ref="K2:L3"/>
    <mergeCell ref="C3:D3"/>
    <mergeCell ref="E3:F3"/>
    <mergeCell ref="G3:H3"/>
    <mergeCell ref="K4:L4"/>
    <mergeCell ref="K11:L11"/>
    <mergeCell ref="K18:L18"/>
    <mergeCell ref="K25:M26"/>
    <mergeCell ref="P26:P29"/>
    <mergeCell ref="C27:I27"/>
    <mergeCell ref="K27:M29"/>
    <mergeCell ref="C28:I28"/>
    <mergeCell ref="C29:I29"/>
  </mergeCells>
  <conditionalFormatting sqref="K5:K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2:K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9:K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5:N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5406CA-8B4A-4A99-A3FD-16E1FAAC00F2}">
          <x14:formula1>
            <xm:f>APOIO!$L$1:$L$5</xm:f>
          </x14:formula1>
          <xm:sqref>E4:E26</xm:sqref>
        </x14:dataValidation>
        <x14:dataValidation type="list" allowBlank="1" showInputMessage="1" showErrorMessage="1" xr:uid="{2BCEBDCF-B20A-460F-B9BD-10F3D28304DF}">
          <x14:formula1>
            <xm:f>APOIO!$N$1:$N$5</xm:f>
          </x14:formula1>
          <xm:sqref>G4:G26</xm:sqref>
        </x14:dataValidation>
        <x14:dataValidation type="list" allowBlank="1" showInputMessage="1" showErrorMessage="1" xr:uid="{5944BD86-0AF5-46A7-8C7B-054D3DEAEB6B}">
          <x14:formula1>
            <xm:f>APOIO!$J$1:$J$5</xm:f>
          </x14:formula1>
          <xm:sqref>C4:C26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72525BF0EA414C89D1697D23252CD3" ma:contentTypeVersion="9" ma:contentTypeDescription="Crie um novo documento." ma:contentTypeScope="" ma:versionID="f647654802955208f5f4ce0691dd0212">
  <xsd:schema xmlns:xsd="http://www.w3.org/2001/XMLSchema" xmlns:xs="http://www.w3.org/2001/XMLSchema" xmlns:p="http://schemas.microsoft.com/office/2006/metadata/properties" xmlns:ns3="805fc50e-d622-4538-a17d-908f9fdd076d" targetNamespace="http://schemas.microsoft.com/office/2006/metadata/properties" ma:root="true" ma:fieldsID="c9463ce581a0d21caf8aabeeebfbc2eb" ns3:_="">
    <xsd:import namespace="805fc50e-d622-4538-a17d-908f9fdd076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fc50e-d622-4538-a17d-908f9fdd076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5fc50e-d622-4538-a17d-908f9fdd076d" xsi:nil="true"/>
  </documentManagement>
</p:properties>
</file>

<file path=customXml/itemProps1.xml><?xml version="1.0" encoding="utf-8"?>
<ds:datastoreItem xmlns:ds="http://schemas.openxmlformats.org/officeDocument/2006/customXml" ds:itemID="{8402BABF-1E99-4D92-AEC0-065521F0FB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94630-1391-47E5-A7A7-6FCCFF32E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5fc50e-d622-4538-a17d-908f9fdd07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1507AD-5A51-467A-BFB4-5C55B106FF87}">
  <ds:schemaRefs>
    <ds:schemaRef ds:uri="http://purl.org/dc/dcmitype/"/>
    <ds:schemaRef ds:uri="http://schemas.microsoft.com/office/2006/metadata/properties"/>
    <ds:schemaRef ds:uri="805fc50e-d622-4538-a17d-908f9fdd076d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Ciclo de PDCA</vt:lpstr>
      <vt:lpstr>(P) Planejamento</vt:lpstr>
      <vt:lpstr>(D) Desenvolvimento</vt:lpstr>
      <vt:lpstr>(C) Checagem</vt:lpstr>
      <vt:lpstr>(A) Ação</vt:lpstr>
      <vt:lpstr>ISHIKAWA</vt:lpstr>
      <vt:lpstr>5 PORQUÊS</vt:lpstr>
      <vt:lpstr>PARETO</vt:lpstr>
      <vt:lpstr>GUT</vt:lpstr>
      <vt:lpstr>INDICADORES</vt:lpstr>
      <vt:lpstr>APOIO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Janily de Medeiros Cordeiro</dc:creator>
  <cp:keywords/>
  <dc:description/>
  <cp:lastModifiedBy>Janily de Medeiros Cordeiro</cp:lastModifiedBy>
  <cp:revision/>
  <dcterms:created xsi:type="dcterms:W3CDTF">2025-07-21T11:30:20Z</dcterms:created>
  <dcterms:modified xsi:type="dcterms:W3CDTF">2025-08-27T19:22:06Z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0x0101007872525BF0EA414C89D1697D23252CD3</vt:lpwstr>
  </property>
</Properties>
</file>